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3CC799A-FFB6-4C8E-B6D2-7F18A1629662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48" i="1" l="1"/>
  <c r="F48" i="1"/>
  <c r="D48" i="1"/>
  <c r="D36" i="1"/>
  <c r="E19" i="1" l="1"/>
  <c r="F19" i="1"/>
  <c r="E72" i="1" l="1"/>
  <c r="F72" i="1"/>
  <c r="D72" i="1"/>
  <c r="E68" i="1"/>
  <c r="F68" i="1"/>
  <c r="G72" i="1" s="1"/>
  <c r="D68" i="1"/>
  <c r="E53" i="1" l="1"/>
  <c r="F53" i="1"/>
  <c r="D53" i="1"/>
  <c r="E36" i="1" l="1"/>
  <c r="E74" i="1" s="1"/>
  <c r="F36" i="1"/>
  <c r="D74" i="1" l="1"/>
  <c r="F74" i="1"/>
</calcChain>
</file>

<file path=xl/sharedStrings.xml><?xml version="1.0" encoding="utf-8"?>
<sst xmlns="http://schemas.openxmlformats.org/spreadsheetml/2006/main" count="191" uniqueCount="78">
  <si>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</si>
  <si>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</si>
  <si>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</si>
  <si>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</si>
  <si>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</si>
  <si>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</si>
  <si>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</si>
  <si>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SUB TOTALS</t>
  </si>
  <si>
    <t>Category 2 - Emergency Accommodation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</si>
  <si>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</si>
  <si>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</si>
  <si>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</si>
  <si>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</si>
  <si>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</si>
  <si>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 xml:space="preserve">Other Housing Authority Services including Administration </t>
  </si>
  <si>
    <t>TOTALS</t>
  </si>
  <si>
    <t>Director of Finance</t>
  </si>
  <si>
    <t>Date</t>
  </si>
  <si>
    <t>Director of Housing</t>
  </si>
  <si>
    <t>Carlow County Council</t>
  </si>
  <si>
    <t>Kilkenny County Council</t>
  </si>
  <si>
    <t>Tipperary County Council</t>
  </si>
  <si>
    <t>Waterford City and County Council</t>
  </si>
  <si>
    <t>Wexford County Council</t>
  </si>
  <si>
    <t>DHPLG/Waterford City and County Council Protocol Agreement - Financial Report 2019</t>
  </si>
  <si>
    <t xml:space="preserve">Focus Pilot Housing First for Youths </t>
  </si>
  <si>
    <t>Focus Ireland</t>
  </si>
  <si>
    <t>Tenancy Sustainment Service Carlow</t>
  </si>
  <si>
    <t>Tenancy Sustainment Service Kilkenny</t>
  </si>
  <si>
    <t>Tenancy Sustainment Service South Tipperary</t>
  </si>
  <si>
    <t>Tenancy Sustainment Service Waterford</t>
  </si>
  <si>
    <t>Tenancy Sustainment Service Wexford</t>
  </si>
  <si>
    <t>Prospect House Support</t>
  </si>
  <si>
    <t>Novas</t>
  </si>
  <si>
    <t>St Vincent de Paul</t>
  </si>
  <si>
    <t>Good Shepherd Centre - Kilkenny                      30 bed Men's Emergency hostel                        1 x 4 bed house family emergency accommodation</t>
  </si>
  <si>
    <t>GSCK</t>
  </si>
  <si>
    <t>Monastery Hostel - Carlow   16 bed Men's Emergency Hostel accommodation</t>
  </si>
  <si>
    <t>Monastery Hostel - Carlow  16 bed Men's Emergency Hostel accommodation</t>
  </si>
  <si>
    <t>Good Shepherd Centre - Kilkenny                     30 bed Men's Emergency hostel                       1 x 4 bed house family emergency accommodation</t>
  </si>
  <si>
    <t>McGwire House - Pilot Project: 4 Rough Sleeper Units with Housing First &amp; other wrap around supports</t>
  </si>
  <si>
    <t>Tinteán Housing Association                            2 units of family emergency accommodation</t>
  </si>
  <si>
    <t>McGwire House - Waterford City                     25 bed Men's Emergency hostel accommodation</t>
  </si>
  <si>
    <t>Ozanam House - Wexford                                     26 bed Men's Emergency hostel accommodation</t>
  </si>
  <si>
    <t>Ozanam House - Wexford                                       26 bed Men's Emergency hostel accommodation</t>
  </si>
  <si>
    <t>Mitchell Street</t>
  </si>
  <si>
    <t xml:space="preserve">Oasis House                                                   </t>
  </si>
  <si>
    <t>All LAs</t>
  </si>
  <si>
    <t>Severe Weather &amp; Out of Hours contingency</t>
  </si>
  <si>
    <t>Various Providers</t>
  </si>
  <si>
    <t>McGwire House - Waterford City - 8 units of LTS</t>
  </si>
  <si>
    <t>Good Shepherd Centre, Kilkenny - 5 units of LTS</t>
  </si>
  <si>
    <t>Tinteán Housing Association : 11 Transitional + 2 units of LTS</t>
  </si>
  <si>
    <t>Ceim Eile - 9 units of Transitional "halfway house" accommodation</t>
  </si>
  <si>
    <t>Good Shepherd Centre, Kilkenny - 10 units of Transitional accommodation</t>
  </si>
  <si>
    <t>Ozanam House - Wexford - 6 units of Transitional accommodation</t>
  </si>
  <si>
    <t>Focus Ireland, Waterford  16 units of Transitional Accommodation</t>
  </si>
  <si>
    <t>Focus Housing Association - Waterford City - 43 units of LTS</t>
  </si>
  <si>
    <t>Tinteán Housing Assoc</t>
  </si>
  <si>
    <t>Aiseiri</t>
  </si>
  <si>
    <t>Focus</t>
  </si>
  <si>
    <t>Local Authority Professional Homeless Prevention, Intervention &amp; Exit Support Service</t>
  </si>
  <si>
    <t>Placefinder Service</t>
  </si>
  <si>
    <t>Resettlement  &amp; Preventative Services</t>
  </si>
  <si>
    <t>Regional Homeless Services Management</t>
  </si>
  <si>
    <t>I hereby certify that this statement of expenditure relates to the homeless services programme for the South-East Region and that the delegated 'Section 10' Exchequer funding allocation is used for the sole purpose of expenditure incurred on this homeless services programme:</t>
  </si>
  <si>
    <t>Waterford</t>
  </si>
  <si>
    <t>SE Simon</t>
  </si>
  <si>
    <t>Carlow</t>
  </si>
  <si>
    <t>Kilkenny</t>
  </si>
  <si>
    <t>Good Shepherd</t>
  </si>
  <si>
    <t>Wexford</t>
  </si>
  <si>
    <t>to be tendered</t>
  </si>
  <si>
    <t>Housing First Implementation Plan</t>
  </si>
  <si>
    <t>Regional Housing First Proposal</t>
  </si>
  <si>
    <t>Region LAs</t>
  </si>
  <si>
    <t>Year ending 31 December 2019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</si>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</sst>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4" borderId="0" applyNumberFormat="0" applyBorder="0" applyAlignment="0" applyProtection="0"/>
  </cellStyleXfs>
  <cellXfs count="88">
    <xf numFmtId="0" fontId="0" fillId="0" borderId="0" xfId="0"/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9" fontId="5" fillId="0" borderId="15" xfId="0" applyNumberFormat="1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5" fillId="5" borderId="5" xfId="2" applyFont="1" applyFill="1" applyBorder="1" applyAlignment="1" applyProtection="1">
      <alignment vertical="center" wrapText="1"/>
    </xf>
    <xf numFmtId="0" fontId="3" fillId="0" borderId="9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/>
    <xf numFmtId="164" fontId="3" fillId="0" borderId="5" xfId="0" applyNumberFormat="1" applyFont="1" applyBorder="1" applyAlignment="1">
      <alignment horizontal="center" vertical="center"/>
    </xf>
    <xf numFmtId="0" fontId="5" fillId="5" borderId="5" xfId="2" applyNumberFormat="1" applyFont="1" applyFill="1" applyBorder="1" applyAlignment="1" applyProtection="1">
      <alignment horizontal="left" wrapText="1"/>
    </xf>
    <xf numFmtId="0" fontId="5" fillId="5" borderId="6" xfId="2" applyNumberFormat="1" applyFont="1" applyFill="1" applyBorder="1" applyAlignment="1" applyProtection="1">
      <alignment horizontal="left" wrapText="1"/>
    </xf>
    <xf numFmtId="164" fontId="4" fillId="0" borderId="9" xfId="0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164" fontId="4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/>
    <xf numFmtId="0" fontId="5" fillId="0" borderId="9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9" xfId="2" applyNumberFormat="1" applyFont="1" applyFill="1" applyBorder="1" applyAlignment="1" applyProtection="1">
      <alignment horizontal="left" wrapText="1"/>
    </xf>
    <xf numFmtId="164" fontId="4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4" xfId="0" applyFont="1" applyBorder="1" applyAlignment="1">
      <alignment wrapText="1"/>
    </xf>
    <xf numFmtId="164" fontId="5" fillId="0" borderId="14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4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M182"/>
  <sheetViews>
    <sheetView tabSelected="1" topLeftCell="A37" zoomScaleNormal="100" workbookViewId="0">
      <selection activeCell="G72" sqref="G72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4.26953125" customWidth="1"/>
    <col min="4" max="6" width="21.26953125" customWidth="1"/>
    <col min="7" max="7" width="16.7265625" customWidth="1"/>
  </cols>
  <sheetData>
    <row r="1" spans="1:507" ht="12.75" customHeight="1" x14ac:dyDescent="0.35">
      <c r="A1" s="63" t="s">
        <v>0</v>
      </c>
      <c r="B1" s="63"/>
    </row>
    <row r="2" spans="1:507" ht="12.75" customHeight="1" x14ac:dyDescent="0.35">
      <c r="A2" s="63"/>
      <c r="B2" s="63"/>
    </row>
    <row r="3" spans="1:507" ht="12.75" customHeight="1" x14ac:dyDescent="0.35"/>
    <row r="4" spans="1:507" ht="12.75" customHeight="1" x14ac:dyDescent="0.35">
      <c r="A4" s="64" t="s">
        <v>24</v>
      </c>
      <c r="B4" s="64"/>
      <c r="C4" s="64"/>
      <c r="D4" s="64"/>
    </row>
    <row r="5" spans="1:507" ht="12.75" customHeight="1" thickBot="1" x14ac:dyDescent="0.4">
      <c r="A5" s="74" t="s">
        <v>76</v>
      </c>
      <c r="B5" s="74"/>
      <c r="C5" s="74"/>
    </row>
    <row r="6" spans="1:507" ht="15" thickBot="1" x14ac:dyDescent="0.4">
      <c r="A6" s="71" t="s">
        <v>1</v>
      </c>
      <c r="B6" s="72"/>
      <c r="C6" s="72"/>
      <c r="D6" s="72"/>
      <c r="E6" s="72"/>
      <c r="F6" s="73"/>
    </row>
    <row r="7" spans="1:507" ht="51.75" customHeight="1" thickBot="1" x14ac:dyDescent="0.4">
      <c r="A7" s="51" t="s">
        <v>2</v>
      </c>
      <c r="B7" s="51" t="s">
        <v>3</v>
      </c>
      <c r="C7" s="51" t="s">
        <v>4</v>
      </c>
      <c r="D7" s="52" t="s">
        <v>5</v>
      </c>
      <c r="E7" s="52" t="s">
        <v>6</v>
      </c>
      <c r="F7" s="53" t="s">
        <v>77</v>
      </c>
    </row>
    <row r="8" spans="1:507" s="17" customFormat="1" ht="12.75" customHeight="1" x14ac:dyDescent="0.35">
      <c r="A8" s="15" t="s">
        <v>19</v>
      </c>
      <c r="B8" s="15" t="s">
        <v>27</v>
      </c>
      <c r="C8" s="15" t="s">
        <v>26</v>
      </c>
      <c r="D8" s="16">
        <v>74320</v>
      </c>
      <c r="E8" s="4">
        <v>74320</v>
      </c>
      <c r="F8" s="4">
        <v>74320</v>
      </c>
      <c r="G8"/>
      <c r="H8"/>
      <c r="I8" t="s">
        <v>10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</row>
    <row r="9" spans="1:507" s="17" customFormat="1" ht="12.75" customHeight="1" x14ac:dyDescent="0.35">
      <c r="A9" s="18" t="s">
        <v>20</v>
      </c>
      <c r="B9" s="15" t="s">
        <v>28</v>
      </c>
      <c r="C9" s="15" t="s">
        <v>26</v>
      </c>
      <c r="D9" s="16">
        <v>74320</v>
      </c>
      <c r="E9" s="4">
        <v>74320</v>
      </c>
      <c r="F9" s="4">
        <v>74320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</row>
    <row r="10" spans="1:507" s="17" customFormat="1" ht="12.75" customHeight="1" x14ac:dyDescent="0.35">
      <c r="A10" s="19" t="s">
        <v>21</v>
      </c>
      <c r="B10" s="15" t="s">
        <v>29</v>
      </c>
      <c r="C10" s="15" t="s">
        <v>26</v>
      </c>
      <c r="D10" s="20">
        <v>49546</v>
      </c>
      <c r="E10" s="1">
        <v>49546</v>
      </c>
      <c r="F10" s="1">
        <v>49546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</row>
    <row r="11" spans="1:507" s="17" customFormat="1" ht="12.75" customHeight="1" x14ac:dyDescent="0.35">
      <c r="A11" s="19" t="s">
        <v>22</v>
      </c>
      <c r="B11" s="15" t="s">
        <v>30</v>
      </c>
      <c r="C11" s="15" t="s">
        <v>26</v>
      </c>
      <c r="D11" s="20">
        <v>97918</v>
      </c>
      <c r="E11" s="1">
        <v>97918</v>
      </c>
      <c r="F11" s="1">
        <v>97918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</row>
    <row r="12" spans="1:507" s="17" customFormat="1" ht="12.75" customHeight="1" x14ac:dyDescent="0.35">
      <c r="A12" s="19" t="s">
        <v>22</v>
      </c>
      <c r="B12" s="15" t="s">
        <v>25</v>
      </c>
      <c r="C12" s="15" t="s">
        <v>26</v>
      </c>
      <c r="D12" s="20">
        <v>50000</v>
      </c>
      <c r="E12" s="1">
        <v>50000</v>
      </c>
      <c r="F12" s="1">
        <v>50000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</row>
    <row r="13" spans="1:507" s="17" customFormat="1" ht="12.75" customHeight="1" x14ac:dyDescent="0.35">
      <c r="A13" s="19" t="s">
        <v>23</v>
      </c>
      <c r="B13" s="15" t="s">
        <v>31</v>
      </c>
      <c r="C13" s="15" t="s">
        <v>26</v>
      </c>
      <c r="D13" s="20">
        <v>97918</v>
      </c>
      <c r="E13" s="1">
        <v>97918</v>
      </c>
      <c r="F13" s="1">
        <v>97918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</row>
    <row r="14" spans="1:507" s="17" customFormat="1" ht="12.75" customHeight="1" x14ac:dyDescent="0.35">
      <c r="A14" s="14" t="s">
        <v>66</v>
      </c>
      <c r="B14" s="14" t="s">
        <v>73</v>
      </c>
      <c r="C14" s="14" t="s">
        <v>67</v>
      </c>
      <c r="D14" s="20">
        <v>38131</v>
      </c>
      <c r="E14" s="1">
        <v>38131</v>
      </c>
      <c r="F14" s="1">
        <v>38131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</row>
    <row r="15" spans="1:507" s="17" customFormat="1" ht="12.75" customHeight="1" x14ac:dyDescent="0.35">
      <c r="A15" s="14" t="s">
        <v>68</v>
      </c>
      <c r="B15" s="14" t="s">
        <v>73</v>
      </c>
      <c r="C15" s="15" t="s">
        <v>26</v>
      </c>
      <c r="D15" s="20">
        <v>38131</v>
      </c>
      <c r="E15" s="1">
        <v>38131</v>
      </c>
      <c r="F15" s="1">
        <v>38131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</row>
    <row r="16" spans="1:507" s="17" customFormat="1" ht="12.75" customHeight="1" x14ac:dyDescent="0.35">
      <c r="A16" s="14" t="s">
        <v>69</v>
      </c>
      <c r="B16" s="14" t="s">
        <v>73</v>
      </c>
      <c r="C16" s="14" t="s">
        <v>70</v>
      </c>
      <c r="D16" s="20">
        <v>38131</v>
      </c>
      <c r="E16" s="1">
        <v>38131</v>
      </c>
      <c r="F16" s="1">
        <v>38131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</row>
    <row r="17" spans="1:507" s="17" customFormat="1" ht="12.75" customHeight="1" x14ac:dyDescent="0.35">
      <c r="A17" s="14" t="s">
        <v>71</v>
      </c>
      <c r="B17" s="14" t="s">
        <v>73</v>
      </c>
      <c r="C17" s="15" t="s">
        <v>26</v>
      </c>
      <c r="D17" s="20">
        <v>38131</v>
      </c>
      <c r="E17" s="1">
        <v>38131</v>
      </c>
      <c r="F17" s="1">
        <v>38131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</row>
    <row r="18" spans="1:507" s="17" customFormat="1" ht="12.75" customHeight="1" x14ac:dyDescent="0.35">
      <c r="A18" s="21" t="s">
        <v>75</v>
      </c>
      <c r="B18" s="22" t="s">
        <v>74</v>
      </c>
      <c r="C18" s="22" t="s">
        <v>72</v>
      </c>
      <c r="D18" s="20">
        <v>17477</v>
      </c>
      <c r="E18" s="1">
        <v>17477</v>
      </c>
      <c r="F18" s="1">
        <v>17477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</row>
    <row r="19" spans="1:507" ht="12.75" customHeight="1" x14ac:dyDescent="0.35">
      <c r="A19" s="65" t="s">
        <v>7</v>
      </c>
      <c r="B19" s="66"/>
      <c r="C19" s="67"/>
      <c r="D19" s="23">
        <f>SUM(D8:D18)</f>
        <v>614023</v>
      </c>
      <c r="E19" s="23">
        <f t="shared" ref="E19:F19" si="0">SUM(E8:E18)</f>
        <v>614023</v>
      </c>
      <c r="F19" s="23">
        <f t="shared" si="0"/>
        <v>614023</v>
      </c>
    </row>
    <row r="20" spans="1:507" ht="12.75" customHeight="1" thickBot="1" x14ac:dyDescent="0.4"/>
    <row r="21" spans="1:507" ht="12.75" customHeight="1" thickBot="1" x14ac:dyDescent="0.4">
      <c r="A21" s="68" t="s">
        <v>8</v>
      </c>
      <c r="B21" s="69"/>
      <c r="C21" s="69"/>
      <c r="D21" s="69"/>
      <c r="E21" s="69"/>
      <c r="F21" s="70"/>
    </row>
    <row r="22" spans="1:507" ht="51.75" customHeight="1" thickBot="1" x14ac:dyDescent="0.4">
      <c r="A22" s="51" t="s">
        <v>2</v>
      </c>
      <c r="B22" s="51" t="s">
        <v>3</v>
      </c>
      <c r="C22" s="51" t="s">
        <v>4</v>
      </c>
      <c r="D22" s="52" t="s">
        <v>5</v>
      </c>
      <c r="E22" s="52" t="s">
        <v>6</v>
      </c>
      <c r="F22" s="53" t="s">
        <v>77</v>
      </c>
    </row>
    <row r="23" spans="1:507" ht="12.75" customHeight="1" x14ac:dyDescent="0.35">
      <c r="A23" s="19" t="s">
        <v>21</v>
      </c>
      <c r="B23" s="5" t="s">
        <v>32</v>
      </c>
      <c r="C23" s="6" t="s">
        <v>33</v>
      </c>
      <c r="D23" s="24">
        <v>53127</v>
      </c>
      <c r="E23" s="2">
        <v>53127</v>
      </c>
      <c r="F23" s="2">
        <v>53127</v>
      </c>
    </row>
    <row r="24" spans="1:507" ht="27" x14ac:dyDescent="0.35">
      <c r="A24" s="15" t="s">
        <v>19</v>
      </c>
      <c r="B24" s="7" t="s">
        <v>37</v>
      </c>
      <c r="C24" s="8" t="s">
        <v>34</v>
      </c>
      <c r="D24" s="24">
        <v>132090</v>
      </c>
      <c r="E24" s="3">
        <v>147953</v>
      </c>
      <c r="F24" s="1">
        <v>147953</v>
      </c>
    </row>
    <row r="25" spans="1:507" ht="27" x14ac:dyDescent="0.35">
      <c r="A25" s="15" t="s">
        <v>19</v>
      </c>
      <c r="B25" s="9" t="s">
        <v>38</v>
      </c>
      <c r="C25" s="8" t="s">
        <v>34</v>
      </c>
      <c r="D25" s="24">
        <v>41333</v>
      </c>
      <c r="E25" s="1">
        <v>41333</v>
      </c>
      <c r="F25" s="1">
        <v>41333</v>
      </c>
    </row>
    <row r="26" spans="1:507" ht="40.5" x14ac:dyDescent="0.35">
      <c r="A26" s="18" t="s">
        <v>20</v>
      </c>
      <c r="B26" s="8" t="s">
        <v>35</v>
      </c>
      <c r="C26" s="8" t="s">
        <v>36</v>
      </c>
      <c r="D26" s="24">
        <v>144401</v>
      </c>
      <c r="E26" s="1">
        <v>144401</v>
      </c>
      <c r="F26" s="1">
        <v>144401</v>
      </c>
    </row>
    <row r="27" spans="1:507" ht="40.5" x14ac:dyDescent="0.35">
      <c r="A27" s="18" t="s">
        <v>20</v>
      </c>
      <c r="B27" s="9" t="s">
        <v>39</v>
      </c>
      <c r="C27" s="8" t="s">
        <v>36</v>
      </c>
      <c r="D27" s="24">
        <v>66000</v>
      </c>
      <c r="E27" s="1">
        <v>66000</v>
      </c>
      <c r="F27" s="1">
        <v>66000</v>
      </c>
    </row>
    <row r="28" spans="1:507" ht="27" x14ac:dyDescent="0.35">
      <c r="A28" s="19" t="s">
        <v>22</v>
      </c>
      <c r="B28" s="8" t="s">
        <v>41</v>
      </c>
      <c r="C28" s="8" t="s">
        <v>34</v>
      </c>
      <c r="D28" s="24">
        <v>12736</v>
      </c>
      <c r="E28" s="1">
        <v>12736</v>
      </c>
      <c r="F28" s="1">
        <v>12736</v>
      </c>
    </row>
    <row r="29" spans="1:507" ht="27" x14ac:dyDescent="0.35">
      <c r="A29" s="19" t="s">
        <v>22</v>
      </c>
      <c r="B29" s="8" t="s">
        <v>42</v>
      </c>
      <c r="C29" s="8" t="s">
        <v>34</v>
      </c>
      <c r="D29" s="24">
        <v>207353</v>
      </c>
      <c r="E29" s="1">
        <v>177083</v>
      </c>
      <c r="F29" s="1">
        <v>177083</v>
      </c>
    </row>
    <row r="30" spans="1:507" ht="39" customHeight="1" x14ac:dyDescent="0.35">
      <c r="A30" s="19" t="s">
        <v>22</v>
      </c>
      <c r="B30" s="8" t="s">
        <v>40</v>
      </c>
      <c r="C30" s="8" t="s">
        <v>34</v>
      </c>
      <c r="D30" s="24">
        <v>39842</v>
      </c>
      <c r="E30" s="1">
        <v>39842</v>
      </c>
      <c r="F30" s="1">
        <v>39842</v>
      </c>
    </row>
    <row r="31" spans="1:507" ht="27" x14ac:dyDescent="0.35">
      <c r="A31" s="19" t="s">
        <v>23</v>
      </c>
      <c r="B31" s="8" t="s">
        <v>43</v>
      </c>
      <c r="C31" s="8" t="s">
        <v>34</v>
      </c>
      <c r="D31" s="24">
        <v>147036</v>
      </c>
      <c r="E31" s="1">
        <v>161443</v>
      </c>
      <c r="F31" s="1">
        <v>161443</v>
      </c>
    </row>
    <row r="32" spans="1:507" ht="27" x14ac:dyDescent="0.35">
      <c r="A32" s="19" t="s">
        <v>23</v>
      </c>
      <c r="B32" s="8" t="s">
        <v>44</v>
      </c>
      <c r="C32" s="8" t="s">
        <v>34</v>
      </c>
      <c r="D32" s="24">
        <v>40000</v>
      </c>
      <c r="E32" s="1">
        <v>40000</v>
      </c>
      <c r="F32" s="1">
        <v>40000</v>
      </c>
    </row>
    <row r="33" spans="1:10" ht="12.75" customHeight="1" x14ac:dyDescent="0.35">
      <c r="A33" s="19" t="s">
        <v>21</v>
      </c>
      <c r="B33" s="8" t="s">
        <v>45</v>
      </c>
      <c r="C33" s="8" t="s">
        <v>33</v>
      </c>
      <c r="D33" s="24">
        <v>104689</v>
      </c>
      <c r="E33" s="1">
        <v>104689</v>
      </c>
      <c r="F33" s="1">
        <v>104689</v>
      </c>
    </row>
    <row r="34" spans="1:10" ht="12.75" customHeight="1" x14ac:dyDescent="0.35">
      <c r="A34" s="19" t="s">
        <v>22</v>
      </c>
      <c r="B34" s="8" t="s">
        <v>46</v>
      </c>
      <c r="C34" s="8" t="s">
        <v>46</v>
      </c>
      <c r="D34" s="24">
        <v>102503</v>
      </c>
      <c r="E34" s="1">
        <v>102503</v>
      </c>
      <c r="F34" s="1">
        <v>102503</v>
      </c>
    </row>
    <row r="35" spans="1:10" ht="12.75" customHeight="1" x14ac:dyDescent="0.35">
      <c r="A35" s="26" t="s">
        <v>47</v>
      </c>
      <c r="B35" s="12" t="s">
        <v>48</v>
      </c>
      <c r="C35" s="12" t="s">
        <v>49</v>
      </c>
      <c r="D35" s="24">
        <v>1500000</v>
      </c>
      <c r="E35" s="1">
        <v>1974965.89</v>
      </c>
      <c r="F35" s="1">
        <v>1974965.89</v>
      </c>
    </row>
    <row r="36" spans="1:10" ht="12.75" customHeight="1" x14ac:dyDescent="0.35">
      <c r="A36" s="59" t="s">
        <v>7</v>
      </c>
      <c r="B36" s="60"/>
      <c r="C36" s="61"/>
      <c r="D36" s="27">
        <f>SUM(D23:D35)</f>
        <v>2591110</v>
      </c>
      <c r="E36" s="27">
        <f t="shared" ref="E36:F36" si="1">SUM(E23:E35)</f>
        <v>3066075.8899999997</v>
      </c>
      <c r="F36" s="27">
        <f t="shared" si="1"/>
        <v>3066075.8899999997</v>
      </c>
    </row>
    <row r="37" spans="1:10" ht="12.75" customHeight="1" thickBot="1" x14ac:dyDescent="0.4"/>
    <row r="38" spans="1:10" ht="12.75" customHeight="1" thickBot="1" x14ac:dyDescent="0.4">
      <c r="A38" s="68" t="s">
        <v>9</v>
      </c>
      <c r="B38" s="69"/>
      <c r="C38" s="69"/>
      <c r="D38" s="69"/>
      <c r="E38" s="69"/>
      <c r="F38" s="70"/>
    </row>
    <row r="39" spans="1:10" ht="51.75" customHeight="1" thickBot="1" x14ac:dyDescent="0.4">
      <c r="A39" s="51" t="s">
        <v>2</v>
      </c>
      <c r="B39" s="51" t="s">
        <v>3</v>
      </c>
      <c r="C39" s="51" t="s">
        <v>4</v>
      </c>
      <c r="D39" s="52" t="s">
        <v>5</v>
      </c>
      <c r="E39" s="52" t="s">
        <v>6</v>
      </c>
      <c r="F39" s="53" t="s">
        <v>77</v>
      </c>
    </row>
    <row r="40" spans="1:10" x14ac:dyDescent="0.35">
      <c r="A40" s="28" t="s">
        <v>22</v>
      </c>
      <c r="B40" s="8" t="s">
        <v>50</v>
      </c>
      <c r="C40" s="8" t="s">
        <v>34</v>
      </c>
      <c r="D40" s="29">
        <v>66353</v>
      </c>
      <c r="E40" s="13">
        <v>66353</v>
      </c>
      <c r="F40" s="13">
        <v>66353</v>
      </c>
    </row>
    <row r="41" spans="1:10" x14ac:dyDescent="0.35">
      <c r="A41" s="18" t="s">
        <v>20</v>
      </c>
      <c r="B41" s="8" t="s">
        <v>51</v>
      </c>
      <c r="C41" s="18" t="s">
        <v>36</v>
      </c>
      <c r="D41" s="16">
        <v>24581</v>
      </c>
      <c r="E41" s="4">
        <v>24581</v>
      </c>
      <c r="F41" s="4">
        <v>24581</v>
      </c>
    </row>
    <row r="42" spans="1:10" ht="27" x14ac:dyDescent="0.35">
      <c r="A42" s="28" t="s">
        <v>22</v>
      </c>
      <c r="B42" s="8" t="s">
        <v>52</v>
      </c>
      <c r="C42" s="11" t="s">
        <v>58</v>
      </c>
      <c r="D42" s="16">
        <v>151366</v>
      </c>
      <c r="E42" s="4">
        <v>151366</v>
      </c>
      <c r="F42" s="4">
        <v>151366</v>
      </c>
    </row>
    <row r="43" spans="1:10" ht="27" x14ac:dyDescent="0.35">
      <c r="A43" s="28" t="s">
        <v>22</v>
      </c>
      <c r="B43" s="8" t="s">
        <v>53</v>
      </c>
      <c r="C43" s="8" t="s">
        <v>59</v>
      </c>
      <c r="D43" s="16">
        <v>51991</v>
      </c>
      <c r="E43" s="4">
        <v>51991</v>
      </c>
      <c r="F43" s="4">
        <v>51991</v>
      </c>
    </row>
    <row r="44" spans="1:10" ht="27" x14ac:dyDescent="0.35">
      <c r="A44" s="18" t="s">
        <v>20</v>
      </c>
      <c r="B44" s="8" t="s">
        <v>54</v>
      </c>
      <c r="C44" s="8" t="s">
        <v>36</v>
      </c>
      <c r="D44" s="16">
        <v>49160</v>
      </c>
      <c r="E44" s="4">
        <v>49160</v>
      </c>
      <c r="F44" s="4">
        <v>49160</v>
      </c>
    </row>
    <row r="45" spans="1:10" ht="27" x14ac:dyDescent="0.35">
      <c r="A45" s="28" t="s">
        <v>23</v>
      </c>
      <c r="B45" s="8" t="s">
        <v>55</v>
      </c>
      <c r="C45" s="8" t="s">
        <v>34</v>
      </c>
      <c r="D45" s="16">
        <v>33931</v>
      </c>
      <c r="E45" s="4">
        <v>33931</v>
      </c>
      <c r="F45" s="4">
        <v>33931</v>
      </c>
    </row>
    <row r="46" spans="1:10" ht="27" x14ac:dyDescent="0.35">
      <c r="A46" s="28" t="s">
        <v>22</v>
      </c>
      <c r="B46" s="8" t="s">
        <v>56</v>
      </c>
      <c r="C46" s="8" t="s">
        <v>60</v>
      </c>
      <c r="D46" s="25">
        <v>67633</v>
      </c>
      <c r="E46" s="2">
        <v>67633</v>
      </c>
      <c r="F46" s="2">
        <v>67633</v>
      </c>
      <c r="J46" t="s">
        <v>10</v>
      </c>
    </row>
    <row r="47" spans="1:10" ht="27" x14ac:dyDescent="0.35">
      <c r="A47" s="28" t="s">
        <v>22</v>
      </c>
      <c r="B47" s="8" t="s">
        <v>57</v>
      </c>
      <c r="C47" s="8" t="s">
        <v>60</v>
      </c>
      <c r="D47" s="25">
        <v>181764</v>
      </c>
      <c r="E47" s="2">
        <v>181764</v>
      </c>
      <c r="F47" s="2">
        <v>181764</v>
      </c>
    </row>
    <row r="48" spans="1:10" ht="12.75" customHeight="1" x14ac:dyDescent="0.35">
      <c r="A48" s="62" t="s">
        <v>7</v>
      </c>
      <c r="B48" s="62"/>
      <c r="C48" s="62"/>
      <c r="D48" s="27">
        <f>SUM(D40:D47)</f>
        <v>626779</v>
      </c>
      <c r="E48" s="27">
        <f t="shared" ref="E48:F48" si="2">SUM(E40:E47)</f>
        <v>626779</v>
      </c>
      <c r="F48" s="27">
        <f t="shared" si="2"/>
        <v>626779</v>
      </c>
    </row>
    <row r="49" spans="1:12" ht="12.75" customHeight="1" thickBot="1" x14ac:dyDescent="0.4">
      <c r="B49" t="s">
        <v>10</v>
      </c>
    </row>
    <row r="50" spans="1:12" ht="12.75" customHeight="1" thickBot="1" x14ac:dyDescent="0.4">
      <c r="A50" s="56" t="s">
        <v>11</v>
      </c>
      <c r="B50" s="57"/>
      <c r="C50" s="57"/>
      <c r="D50" s="57"/>
      <c r="E50" s="57"/>
      <c r="F50" s="58"/>
    </row>
    <row r="51" spans="1:12" ht="51.75" customHeight="1" thickBot="1" x14ac:dyDescent="0.4">
      <c r="A51" s="51" t="s">
        <v>2</v>
      </c>
      <c r="B51" s="51" t="s">
        <v>3</v>
      </c>
      <c r="C51" s="51" t="s">
        <v>4</v>
      </c>
      <c r="D51" s="52" t="s">
        <v>5</v>
      </c>
      <c r="E51" s="52" t="s">
        <v>6</v>
      </c>
      <c r="F51" s="53" t="s">
        <v>77</v>
      </c>
    </row>
    <row r="52" spans="1:12" ht="12.75" customHeight="1" x14ac:dyDescent="0.35">
      <c r="A52" s="30"/>
      <c r="B52" s="30"/>
      <c r="C52" s="30"/>
      <c r="D52" s="25"/>
      <c r="E52" s="2"/>
      <c r="F52" s="2"/>
    </row>
    <row r="53" spans="1:12" ht="12.75" customHeight="1" x14ac:dyDescent="0.35">
      <c r="A53" s="77" t="s">
        <v>7</v>
      </c>
      <c r="B53" s="78"/>
      <c r="C53" s="79"/>
      <c r="D53" s="27">
        <f>SUM(D52)</f>
        <v>0</v>
      </c>
      <c r="E53" s="27">
        <f>SUM(E52)</f>
        <v>0</v>
      </c>
      <c r="F53" s="27">
        <f t="shared" ref="F53" si="3">SUM(F52)</f>
        <v>0</v>
      </c>
    </row>
    <row r="54" spans="1:12" ht="12.75" customHeight="1" thickBot="1" x14ac:dyDescent="0.4"/>
    <row r="55" spans="1:12" ht="12.75" customHeight="1" thickBot="1" x14ac:dyDescent="0.4">
      <c r="A55" s="85" t="s">
        <v>12</v>
      </c>
      <c r="B55" s="86"/>
      <c r="C55" s="86"/>
      <c r="D55" s="86"/>
      <c r="E55" s="86"/>
      <c r="F55" s="87"/>
    </row>
    <row r="56" spans="1:12" ht="12.75" customHeight="1" thickBot="1" x14ac:dyDescent="0.4">
      <c r="A56" s="83" t="s">
        <v>13</v>
      </c>
      <c r="B56" s="84"/>
      <c r="C56" s="84"/>
      <c r="D56" s="84"/>
      <c r="E56" s="84"/>
      <c r="F56" s="84"/>
    </row>
    <row r="57" spans="1:12" ht="51.75" customHeight="1" thickBot="1" x14ac:dyDescent="0.4">
      <c r="A57" s="51" t="s">
        <v>2</v>
      </c>
      <c r="B57" s="51" t="s">
        <v>3</v>
      </c>
      <c r="C57" s="51" t="s">
        <v>4</v>
      </c>
      <c r="D57" s="52" t="s">
        <v>5</v>
      </c>
      <c r="E57" s="52" t="s">
        <v>6</v>
      </c>
      <c r="F57" s="53" t="s">
        <v>77</v>
      </c>
    </row>
    <row r="58" spans="1:12" ht="26.25" customHeight="1" x14ac:dyDescent="0.35">
      <c r="A58" s="28" t="s">
        <v>22</v>
      </c>
      <c r="B58" s="31" t="s">
        <v>61</v>
      </c>
      <c r="C58" s="18" t="s">
        <v>22</v>
      </c>
      <c r="D58" s="32">
        <v>80480</v>
      </c>
      <c r="E58" s="2">
        <v>80480</v>
      </c>
      <c r="F58" s="2">
        <v>80480</v>
      </c>
    </row>
    <row r="59" spans="1:12" ht="26.25" customHeight="1" x14ac:dyDescent="0.35">
      <c r="A59" s="28" t="s">
        <v>22</v>
      </c>
      <c r="B59" s="12" t="s">
        <v>62</v>
      </c>
      <c r="C59" s="28" t="s">
        <v>22</v>
      </c>
      <c r="D59" s="32">
        <v>50000</v>
      </c>
      <c r="E59" s="2">
        <v>50000</v>
      </c>
      <c r="F59" s="2">
        <v>50000</v>
      </c>
    </row>
    <row r="60" spans="1:12" ht="26.25" customHeight="1" x14ac:dyDescent="0.35">
      <c r="A60" s="28" t="s">
        <v>23</v>
      </c>
      <c r="B60" s="12" t="s">
        <v>62</v>
      </c>
      <c r="C60" s="28" t="s">
        <v>23</v>
      </c>
      <c r="D60" s="32">
        <v>50000</v>
      </c>
      <c r="E60" s="2">
        <v>50000</v>
      </c>
      <c r="F60" s="2">
        <v>50000</v>
      </c>
    </row>
    <row r="61" spans="1:12" ht="26.25" customHeight="1" x14ac:dyDescent="0.35">
      <c r="A61" s="18" t="s">
        <v>20</v>
      </c>
      <c r="B61" s="12" t="s">
        <v>62</v>
      </c>
      <c r="C61" s="18" t="s">
        <v>20</v>
      </c>
      <c r="D61" s="32">
        <v>50000</v>
      </c>
      <c r="E61" s="2">
        <v>50000</v>
      </c>
      <c r="F61" s="2">
        <v>50000</v>
      </c>
    </row>
    <row r="62" spans="1:12" ht="26.25" customHeight="1" x14ac:dyDescent="0.35">
      <c r="A62" s="15" t="s">
        <v>19</v>
      </c>
      <c r="B62" s="12" t="s">
        <v>62</v>
      </c>
      <c r="C62" s="15" t="s">
        <v>19</v>
      </c>
      <c r="D62" s="32">
        <v>50000</v>
      </c>
      <c r="E62" s="2">
        <v>50000</v>
      </c>
      <c r="F62" s="2">
        <v>50000</v>
      </c>
    </row>
    <row r="63" spans="1:12" ht="26.25" customHeight="1" x14ac:dyDescent="0.35">
      <c r="A63" s="19" t="s">
        <v>21</v>
      </c>
      <c r="B63" s="12" t="s">
        <v>62</v>
      </c>
      <c r="C63" s="19" t="s">
        <v>21</v>
      </c>
      <c r="D63" s="32">
        <v>50000</v>
      </c>
      <c r="E63" s="2">
        <v>50000</v>
      </c>
      <c r="F63" s="2">
        <v>50000</v>
      </c>
      <c r="L63" t="s">
        <v>10</v>
      </c>
    </row>
    <row r="64" spans="1:12" ht="27.5" x14ac:dyDescent="0.35">
      <c r="A64" s="19" t="s">
        <v>21</v>
      </c>
      <c r="B64" s="33" t="s">
        <v>61</v>
      </c>
      <c r="C64" s="19" t="s">
        <v>21</v>
      </c>
      <c r="D64" s="32">
        <v>80480</v>
      </c>
      <c r="E64" s="2">
        <v>53653</v>
      </c>
      <c r="F64" s="2">
        <v>53653</v>
      </c>
    </row>
    <row r="65" spans="1:7" ht="27.5" x14ac:dyDescent="0.35">
      <c r="A65" s="15" t="s">
        <v>19</v>
      </c>
      <c r="B65" s="33" t="s">
        <v>61</v>
      </c>
      <c r="C65" s="15" t="s">
        <v>19</v>
      </c>
      <c r="D65" s="32">
        <v>40240</v>
      </c>
      <c r="E65" s="1">
        <v>4643</v>
      </c>
      <c r="F65" s="1">
        <v>4643</v>
      </c>
    </row>
    <row r="66" spans="1:7" ht="27.5" x14ac:dyDescent="0.35">
      <c r="A66" s="18" t="s">
        <v>20</v>
      </c>
      <c r="B66" s="33" t="s">
        <v>61</v>
      </c>
      <c r="C66" s="18" t="s">
        <v>20</v>
      </c>
      <c r="D66" s="32">
        <v>40240</v>
      </c>
      <c r="E66" s="1">
        <v>0</v>
      </c>
      <c r="F66" s="1">
        <v>0</v>
      </c>
    </row>
    <row r="67" spans="1:7" ht="12.75" customHeight="1" x14ac:dyDescent="0.35">
      <c r="A67" s="19" t="s">
        <v>21</v>
      </c>
      <c r="B67" s="10" t="s">
        <v>63</v>
      </c>
      <c r="C67" s="19" t="s">
        <v>21</v>
      </c>
      <c r="D67" s="20">
        <v>57100</v>
      </c>
      <c r="E67" s="1">
        <v>57100</v>
      </c>
      <c r="F67" s="1">
        <v>57100</v>
      </c>
    </row>
    <row r="68" spans="1:7" ht="12.75" customHeight="1" thickBot="1" x14ac:dyDescent="0.4">
      <c r="A68" s="80" t="s">
        <v>7</v>
      </c>
      <c r="B68" s="81"/>
      <c r="C68" s="82"/>
      <c r="D68" s="34">
        <f>SUM(D58:D67)</f>
        <v>548540</v>
      </c>
      <c r="E68" s="34">
        <f>SUM(E58:E67)</f>
        <v>445876</v>
      </c>
      <c r="F68" s="54">
        <f>SUM(F58:F67)</f>
        <v>445876</v>
      </c>
    </row>
    <row r="69" spans="1:7" ht="12.75" customHeight="1" thickBot="1" x14ac:dyDescent="0.4">
      <c r="A69" s="83" t="s">
        <v>14</v>
      </c>
      <c r="B69" s="84"/>
      <c r="C69" s="84"/>
      <c r="D69" s="84"/>
      <c r="E69" s="84"/>
      <c r="F69" s="84"/>
    </row>
    <row r="70" spans="1:7" ht="51.75" customHeight="1" thickBot="1" x14ac:dyDescent="0.4">
      <c r="A70" s="51" t="s">
        <v>2</v>
      </c>
      <c r="B70" s="51" t="s">
        <v>3</v>
      </c>
      <c r="C70" s="51" t="s">
        <v>4</v>
      </c>
      <c r="D70" s="52" t="s">
        <v>5</v>
      </c>
      <c r="E70" s="52" t="s">
        <v>6</v>
      </c>
      <c r="F70" s="53" t="s">
        <v>77</v>
      </c>
    </row>
    <row r="71" spans="1:7" ht="12.75" customHeight="1" x14ac:dyDescent="0.35">
      <c r="A71" s="28" t="s">
        <v>22</v>
      </c>
      <c r="B71" s="28" t="s">
        <v>64</v>
      </c>
      <c r="C71" s="28" t="s">
        <v>22</v>
      </c>
      <c r="D71" s="20">
        <v>146722</v>
      </c>
      <c r="E71" s="1">
        <v>146722</v>
      </c>
      <c r="F71" s="1">
        <v>146722</v>
      </c>
    </row>
    <row r="72" spans="1:7" ht="12.75" customHeight="1" x14ac:dyDescent="0.35">
      <c r="A72" s="75" t="s">
        <v>7</v>
      </c>
      <c r="B72" s="75"/>
      <c r="C72" s="75"/>
      <c r="D72" s="27">
        <f>SUM(D71:D71)</f>
        <v>146722</v>
      </c>
      <c r="E72" s="27">
        <f>SUM(E71:E71)</f>
        <v>146722</v>
      </c>
      <c r="F72" s="27">
        <f>SUM(F71:F71)</f>
        <v>146722</v>
      </c>
      <c r="G72" s="55">
        <f>SUM(F68,F72)</f>
        <v>592598</v>
      </c>
    </row>
    <row r="73" spans="1:7" ht="12.75" customHeight="1" thickBot="1" x14ac:dyDescent="0.4"/>
    <row r="74" spans="1:7" ht="12.75" customHeight="1" thickBot="1" x14ac:dyDescent="0.4">
      <c r="C74" s="35" t="s">
        <v>15</v>
      </c>
      <c r="D74" s="36">
        <f>SUM(D19,D36,D48,D53,D68,D72)</f>
        <v>4527174</v>
      </c>
      <c r="E74" s="36">
        <f>SUM(E19,E36,E48,E53,E68,E72)</f>
        <v>4899475.8899999997</v>
      </c>
      <c r="F74" s="36">
        <f>SUM(F19,F36,F48,F53,F68,F72)</f>
        <v>4899475.8899999997</v>
      </c>
    </row>
    <row r="75" spans="1:7" ht="27" customHeight="1" x14ac:dyDescent="0.35"/>
    <row r="76" spans="1:7" s="39" customFormat="1" ht="12.75" customHeight="1" x14ac:dyDescent="0.3">
      <c r="A76" s="76" t="s">
        <v>65</v>
      </c>
      <c r="B76" s="76"/>
      <c r="C76" s="76"/>
      <c r="D76" s="37"/>
      <c r="E76" s="38"/>
      <c r="F76" s="38"/>
    </row>
    <row r="77" spans="1:7" s="39" customFormat="1" ht="13.5" x14ac:dyDescent="0.3">
      <c r="A77" s="76"/>
      <c r="B77" s="76"/>
      <c r="C77" s="76"/>
      <c r="D77" s="37"/>
      <c r="E77" s="38"/>
      <c r="F77" s="38"/>
    </row>
    <row r="78" spans="1:7" s="39" customFormat="1" ht="13.5" x14ac:dyDescent="0.3">
      <c r="A78" s="76"/>
      <c r="B78" s="76"/>
      <c r="C78" s="76"/>
      <c r="D78" s="37"/>
      <c r="E78" s="38"/>
      <c r="F78" s="38"/>
    </row>
    <row r="79" spans="1:7" s="39" customFormat="1" ht="13.5" x14ac:dyDescent="0.3">
      <c r="A79" s="40"/>
      <c r="B79" s="40"/>
      <c r="C79" s="40"/>
      <c r="D79" s="38"/>
      <c r="E79" s="38"/>
      <c r="F79" s="38"/>
    </row>
    <row r="80" spans="1:7" s="39" customFormat="1" ht="13.5" x14ac:dyDescent="0.3">
      <c r="A80" s="41"/>
      <c r="B80" s="40"/>
      <c r="C80" s="40"/>
      <c r="D80" s="42"/>
      <c r="F80" s="43"/>
    </row>
    <row r="81" spans="1:6" s="39" customFormat="1" ht="13.5" x14ac:dyDescent="0.3">
      <c r="A81" s="41"/>
      <c r="B81" s="41"/>
      <c r="C81" s="41"/>
      <c r="D81" s="42"/>
      <c r="E81" s="43"/>
      <c r="F81" s="43"/>
    </row>
    <row r="82" spans="1:6" s="39" customFormat="1" ht="13.5" x14ac:dyDescent="0.3">
      <c r="A82" s="44" t="s">
        <v>16</v>
      </c>
      <c r="B82" s="45"/>
      <c r="C82" s="44" t="s">
        <v>17</v>
      </c>
      <c r="D82" s="46"/>
    </row>
    <row r="83" spans="1:6" s="39" customFormat="1" ht="13.5" x14ac:dyDescent="0.3">
      <c r="A83" s="44"/>
      <c r="B83" s="47"/>
      <c r="C83" s="44"/>
      <c r="D83" s="42"/>
    </row>
    <row r="84" spans="1:6" s="39" customFormat="1" ht="13.5" x14ac:dyDescent="0.3">
      <c r="A84" s="41"/>
      <c r="B84" s="41"/>
      <c r="C84" s="41"/>
      <c r="D84" s="42"/>
      <c r="E84" s="43"/>
      <c r="F84" s="43"/>
    </row>
    <row r="85" spans="1:6" s="39" customFormat="1" ht="13.5" x14ac:dyDescent="0.3">
      <c r="A85" s="41"/>
      <c r="B85" s="41"/>
      <c r="C85" s="41"/>
      <c r="D85" s="42"/>
      <c r="E85" s="43"/>
      <c r="F85" s="43"/>
    </row>
    <row r="86" spans="1:6" s="39" customFormat="1" ht="13.5" x14ac:dyDescent="0.3">
      <c r="A86" s="44" t="s">
        <v>18</v>
      </c>
      <c r="B86" s="45"/>
      <c r="C86" s="44" t="s">
        <v>17</v>
      </c>
      <c r="D86" s="48"/>
    </row>
    <row r="87" spans="1:6" s="39" customFormat="1" ht="24" customHeight="1" x14ac:dyDescent="0.3">
      <c r="A87" s="41"/>
      <c r="B87" s="41"/>
      <c r="C87" s="49"/>
      <c r="D87" s="42"/>
      <c r="E87" s="42"/>
      <c r="F87" s="50"/>
    </row>
    <row r="88" spans="1:6" ht="12.75" customHeight="1" x14ac:dyDescent="0.35"/>
    <row r="89" spans="1:6" ht="12.75" customHeight="1" x14ac:dyDescent="0.35"/>
    <row r="90" spans="1:6" ht="12.75" customHeight="1" x14ac:dyDescent="0.35"/>
    <row r="91" spans="1:6" ht="12.75" customHeight="1" x14ac:dyDescent="0.35"/>
    <row r="92" spans="1:6" ht="12.75" customHeight="1" x14ac:dyDescent="0.35"/>
    <row r="93" spans="1:6" ht="12.75" customHeight="1" x14ac:dyDescent="0.35"/>
    <row r="94" spans="1:6" ht="12.75" customHeight="1" x14ac:dyDescent="0.35"/>
    <row r="95" spans="1:6" ht="12.75" customHeight="1" x14ac:dyDescent="0.35"/>
    <row r="96" spans="1: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</sheetData>
  <mergeCells count="17">
    <mergeCell ref="A72:C72"/>
    <mergeCell ref="A76:C78"/>
    <mergeCell ref="A53:C53"/>
    <mergeCell ref="A68:C68"/>
    <mergeCell ref="A69:F69"/>
    <mergeCell ref="A56:F56"/>
    <mergeCell ref="A55:F55"/>
    <mergeCell ref="A50:F50"/>
    <mergeCell ref="A36:C36"/>
    <mergeCell ref="A48:C48"/>
    <mergeCell ref="A1:B2"/>
    <mergeCell ref="A4:D4"/>
    <mergeCell ref="A19:C19"/>
    <mergeCell ref="A38:F38"/>
    <mergeCell ref="A21:F21"/>
    <mergeCell ref="A6:F6"/>
    <mergeCell ref="A5:C5"/>
  </mergeCells>
  <pageMargins left="0.70866141732283472" right="0.70866141732283472" top="0.74803149606299213" bottom="0.74803149606299213" header="0.31496062992125984" footer="0.31496062992125984"/>
  <pageSetup paperSize="9" scale="70" fitToHeight="15" orientation="landscape" r:id="rId1"/>
  <ignoredErrors>
    <ignoredError sqref="D36:F36 D53 E53:F53 D68:F68 D72 E72:F73 D74:F74 E19:F19 D48 E48:F4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2026-08-04T09:31:49Z</dcterms:created>
  <dcterms:modified xsi:type="dcterms:W3CDTF">2026-08-04T09:31:53Z</dcterms:modified>
</cp:coreProperties>
</file>