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42EECEA8-80AC-4EFD-8380-30B51F9B79A4}" xr6:coauthVersionLast="47" xr6:coauthVersionMax="47" xr10:uidLastSave="{00000000-0000-0000-0000-000000000000}"/>
  <bookViews>
    <workbookView xWindow="-110" yWindow="-110" windowWidth="19420" windowHeight="10300" xr2:uid="{00000000-000D-0000-FFFF-FFFF00000000}"/>
  </bookViews>
  <sheets>
    <sheet name="End of Year 2014"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5" i="5" l="1"/>
  <c r="L56" i="5"/>
  <c r="L57" i="5"/>
  <c r="L58" i="5"/>
  <c r="L59" i="5"/>
  <c r="L60" i="5"/>
  <c r="L61" i="5"/>
  <c r="L62" i="5"/>
  <c r="L63" i="5"/>
  <c r="L54" i="5"/>
  <c r="L48" i="5"/>
  <c r="L49" i="5"/>
  <c r="L39" i="5"/>
  <c r="L8" i="5"/>
  <c r="L9" i="5"/>
  <c r="L10" i="5"/>
  <c r="L11" i="5"/>
  <c r="L12" i="5"/>
  <c r="L13" i="5"/>
  <c r="L14" i="5"/>
  <c r="L15" i="5"/>
  <c r="L16" i="5"/>
  <c r="L7" i="5"/>
  <c r="L25" i="5" l="1"/>
  <c r="L26" i="5"/>
  <c r="L27" i="5"/>
  <c r="L28" i="5"/>
  <c r="L29" i="5"/>
  <c r="L30" i="5"/>
  <c r="L31" i="5"/>
  <c r="L32" i="5"/>
  <c r="L33" i="5"/>
  <c r="L24" i="5"/>
  <c r="K64" i="5" l="1"/>
  <c r="J64" i="5"/>
  <c r="I64" i="5"/>
  <c r="H64" i="5"/>
  <c r="G64" i="5"/>
  <c r="F64" i="5"/>
  <c r="K50" i="5"/>
  <c r="J50" i="5"/>
  <c r="I50" i="5"/>
  <c r="H50" i="5"/>
  <c r="G50" i="5"/>
  <c r="F50" i="5"/>
  <c r="K45" i="5"/>
  <c r="J45" i="5"/>
  <c r="I45" i="5"/>
  <c r="H45" i="5"/>
  <c r="G45" i="5"/>
  <c r="F45" i="5"/>
  <c r="K40" i="5"/>
  <c r="J40" i="5"/>
  <c r="I40" i="5"/>
  <c r="H40" i="5"/>
  <c r="G40" i="5"/>
  <c r="F40" i="5"/>
  <c r="K35" i="5"/>
  <c r="J35" i="5"/>
  <c r="I35" i="5"/>
  <c r="H35" i="5"/>
  <c r="G35" i="5"/>
  <c r="F35" i="5"/>
  <c r="K19" i="5"/>
  <c r="K68" i="5" s="1"/>
  <c r="J19" i="5"/>
  <c r="J68" i="5" s="1"/>
  <c r="I19" i="5"/>
  <c r="H19" i="5"/>
  <c r="G19" i="5"/>
  <c r="F19" i="5"/>
  <c r="G68" i="5" l="1"/>
  <c r="H68" i="5"/>
  <c r="F71" i="5" s="1"/>
  <c r="I68" i="5"/>
  <c r="F6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54" authorId="0" shapeId="0" xr:uid="{00000000-0006-0000-0100-000001000000}">
      <text>
        <r>
          <rPr>
            <b/>
            <sz val="8"/>
            <color indexed="81"/>
            <rFont val="Tahoma"/>
            <family val="2"/>
          </rPr>
          <t>Author:</t>
        </r>
        <r>
          <rPr>
            <sz val="8"/>
            <color indexed="81"/>
            <rFont val="Tahoma"/>
            <family val="2"/>
          </rPr>
          <t xml:space="preserve">
2 officers have always received Section 10 funding in Kildare.  Essential posts to the delivery of the homeless service</t>
        </r>
      </text>
    </comment>
    <comment ref="E55" authorId="0" shapeId="0" xr:uid="{00000000-0006-0000-0100-000002000000}">
      <text>
        <r>
          <rPr>
            <b/>
            <sz val="8"/>
            <color indexed="81"/>
            <rFont val="Tahoma"/>
            <family val="2"/>
          </rPr>
          <t>Author:</t>
        </r>
        <r>
          <rPr>
            <sz val="8"/>
            <color indexed="81"/>
            <rFont val="Tahoma"/>
            <family val="2"/>
          </rPr>
          <t xml:space="preserve">
2 officers have always received Section 10 funding in Kildare.  Essential posts to the delivery of the homeless service</t>
        </r>
      </text>
    </comment>
    <comment ref="E56" authorId="0" shapeId="0" xr:uid="{00000000-0006-0000-0100-000003000000}">
      <text>
        <r>
          <rPr>
            <b/>
            <sz val="8"/>
            <color indexed="81"/>
            <rFont val="Tahoma"/>
            <family val="2"/>
          </rPr>
          <t>Author:</t>
        </r>
        <r>
          <rPr>
            <sz val="8"/>
            <color indexed="81"/>
            <rFont val="Tahoma"/>
            <family val="2"/>
          </rPr>
          <t xml:space="preserve">
2 officers have always received Section 10 funding in Kildare.  Essential posts to the delivery of the homeless service</t>
        </r>
      </text>
    </comment>
  </commentList>
</comments>
</file>

<file path=xl/sharedStrings.xml><?xml version="1.0" encoding="utf-8"?>
<sst xmlns="http://schemas.openxmlformats.org/spreadsheetml/2006/main" count="225" uniqueCount="90">
  <si>
    <t>Service</t>
  </si>
  <si>
    <t>Project Name</t>
  </si>
  <si>
    <t>Service Provider</t>
  </si>
  <si>
    <t>Local Authority</t>
  </si>
  <si>
    <t>Description of Service being provided</t>
  </si>
  <si>
    <t>Estimated Outturn for 2014</t>
  </si>
  <si>
    <t>Q1
Outturn this Quarter</t>
  </si>
  <si>
    <t>Q2
Outturn this Quarter</t>
  </si>
  <si>
    <t>Q3
Outturn this Quarter</t>
  </si>
  <si>
    <t>Q4
Outturn in Dec</t>
  </si>
  <si>
    <t>Tenancy Sustainment</t>
  </si>
  <si>
    <t>Category 2 - Emergency Accommodation</t>
  </si>
  <si>
    <t>Category 1 - Homeless Prevention, Tenancy Sustainment and Resettlement Supports</t>
  </si>
  <si>
    <t>Category 4 - Day Services</t>
  </si>
  <si>
    <t>Category 5 - Domestic Violence Refuges</t>
  </si>
  <si>
    <t>Category 6 - Housing Authority Homeless Services Provision including Administration</t>
  </si>
  <si>
    <t>Appendix 5 - Financial Report</t>
  </si>
  <si>
    <t>SUB TOTALS</t>
  </si>
  <si>
    <t>Q4
Outturn in Oct &amp; Nov</t>
  </si>
  <si>
    <t>SUBTOTALS</t>
  </si>
  <si>
    <t>Quarterly Outturn</t>
  </si>
  <si>
    <t>Date</t>
  </si>
  <si>
    <t>Director of Finance</t>
  </si>
  <si>
    <t>Director of Housing</t>
  </si>
  <si>
    <t>Total Estimated Expenditure</t>
  </si>
  <si>
    <t>Homeless Prevention</t>
  </si>
  <si>
    <t>Resettlement Supports</t>
  </si>
  <si>
    <t>Category 3 - Long-Term Supported Accommodation</t>
  </si>
  <si>
    <t>Womens Refuge</t>
  </si>
  <si>
    <t xml:space="preserve">Michael Garry House </t>
  </si>
  <si>
    <t>St.V de P</t>
  </si>
  <si>
    <t>KCC</t>
  </si>
  <si>
    <t>Meath Women's Refuge</t>
  </si>
  <si>
    <t>MCC</t>
  </si>
  <si>
    <t>Brighton Terrace</t>
  </si>
  <si>
    <t>Sean O'Farrell</t>
  </si>
  <si>
    <t>WCC</t>
  </si>
  <si>
    <t>Cuan Mhuire</t>
  </si>
  <si>
    <t>Kilmantin Hill</t>
  </si>
  <si>
    <t>Simon</t>
  </si>
  <si>
    <t>Mount Offaly House</t>
  </si>
  <si>
    <t>Youth for Peace</t>
  </si>
  <si>
    <t>Addiction/Homeless</t>
  </si>
  <si>
    <t>Emergency Beds</t>
  </si>
  <si>
    <t>Michael Garry House</t>
  </si>
  <si>
    <t>St. V de P</t>
  </si>
  <si>
    <t>Various B and B's</t>
  </si>
  <si>
    <t>Various</t>
  </si>
  <si>
    <t>Drogheda Homeless Aid</t>
  </si>
  <si>
    <t>DHA</t>
  </si>
  <si>
    <t>Various Landlords</t>
  </si>
  <si>
    <t>Landlords</t>
  </si>
  <si>
    <t>Supported Accommodation</t>
  </si>
  <si>
    <t>Sonas Wicklow</t>
  </si>
  <si>
    <t>Sonas</t>
  </si>
  <si>
    <t>Teach Tearmainn</t>
  </si>
  <si>
    <t>Essential Administration</t>
  </si>
  <si>
    <t>Homeless Outreach Worker</t>
  </si>
  <si>
    <t>Service Management</t>
  </si>
  <si>
    <t>Lead Authority</t>
  </si>
  <si>
    <t>DECLG/ Kildare County Council Protocol Agreement - Financial Report 2014</t>
  </si>
  <si>
    <t xml:space="preserve">Emergency Beds for Males.  Support workers working or preventative measures with families in the community at risk of being homeless </t>
  </si>
  <si>
    <t>Outreach and Legal services to assist in securing accommodation</t>
  </si>
  <si>
    <t>Assistance with applying for social supports and working with clients to source alternative accomodation with follow on plan to enable tenancy to be sustained</t>
  </si>
  <si>
    <t>Assistance with applying for social supports and working with clients to source alternative accomodation with follow on plan to enable tenancy to be sustained. Supported TA - premises owned by WCC.  Pilot project - Simon funding remainder in 2014</t>
  </si>
  <si>
    <t>Assistance with applying for social housing and sourcing pr with follow on plan to enable tenancy to be sustained</t>
  </si>
  <si>
    <t>Support plan to assist homeless persons resettle with relevant support structure in place</t>
  </si>
  <si>
    <t>Homeless Service - also National Addiction Service.  Discussion underway  regarding SLA</t>
  </si>
  <si>
    <t>Emergency Beds for Males.  Discussion underway with St. V. de P at national level regarding a restructure of this service</t>
  </si>
  <si>
    <t>Proposal to restructure in line with current policy</t>
  </si>
  <si>
    <t>Max 3 nights where possible</t>
  </si>
  <si>
    <t>Supported TA - premises owned by WCC.  Pilot project - Simon funding remainder in 2014</t>
  </si>
  <si>
    <t>Emergency accommodation for adult males</t>
  </si>
  <si>
    <t>Emergency</t>
  </si>
  <si>
    <t>Temporary Hostel accommodation for men with support services</t>
  </si>
  <si>
    <t>Rooms/Flats on a night/weekly rate for B and B</t>
  </si>
  <si>
    <t>Deposits</t>
  </si>
  <si>
    <t>Supported accommodation (tenancies up to 2 years) for women and their children who have experienced DV</t>
  </si>
  <si>
    <t>Emergency accommodation for women and children who have experienced DV</t>
  </si>
  <si>
    <t xml:space="preserve">Emergency accommodation </t>
  </si>
  <si>
    <t>Assessment and support , Deal with daily presentations of families who have been given NTQ to liaise with Landlords to prevent person becoming homeless Support plan to assist homeless persons resettle with relevant support structure in place</t>
  </si>
  <si>
    <t>Approval granted subject to increased funding</t>
  </si>
  <si>
    <t>All functions relating to lead authority, ie liaise with doe, PASS, - 1 AO and 1 CO</t>
  </si>
  <si>
    <t>Travel and Telephone</t>
  </si>
  <si>
    <t>30% AO HATS and Management</t>
  </si>
  <si>
    <t>50% CO - returns and PASS</t>
  </si>
  <si>
    <t xml:space="preserve"> </t>
  </si>
  <si>
    <t>Total Expenditure for the year</t>
  </si>
  <si>
    <t>Total 2014</t>
  </si>
  <si>
    <t>Total Outturn 2014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</si>
</sst>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4" formatCode="_-&quot;€&quot;* #,##0.00_-;\-&quot;€&quot;* #,##0.00_-;_-&quot;€&quot;* &quot;-&quot;??_-;_-@_-"/>
    <numFmt numFmtId="164" formatCode="&quot;€&quot;#,##0"/>
  </numFmts>
  <fonts count="11" x14ac:knownFonts="1">
    <font>
      <sz val="11"/>
      <color theme="1"/>
      <name val="Calibri"/>
      <family val="2"/>
      <scheme val="minor"/>
    </font>
    <font>
      <sz val="11"/>
      <name val="Arial"/>
      <family val="2"/>
    </font>
    <font>
      <sz val="11"/>
      <color theme="1"/>
      <name val="Calibri"/>
      <family val="2"/>
      <scheme val="minor"/>
    </font>
    <font>
      <b/>
      <sz val="8"/>
      <color indexed="81"/>
      <name val="Tahoma"/>
      <family val="2"/>
    </font>
    <font>
      <sz val="8"/>
      <color indexed="81"/>
      <name val="Tahoma"/>
      <family val="2"/>
    </font>
    <font>
      <sz val="9"/>
      <name val="Arial"/>
      <family val="2"/>
    </font>
    <font>
      <b/>
      <sz val="9"/>
      <name val="Arial"/>
      <family val="2"/>
    </font>
    <font>
      <sz val="9"/>
      <color theme="3"/>
      <name val="Calibri"/>
      <family val="2"/>
      <scheme val="minor"/>
    </font>
    <font>
      <sz val="9"/>
      <color theme="1"/>
      <name val="Calibri"/>
      <family val="2"/>
      <scheme val="minor"/>
    </font>
    <font>
      <b/>
      <sz val="9"/>
      <color theme="1"/>
      <name val="Arial"/>
      <family val="2"/>
    </font>
    <font>
      <b/>
      <sz val="9"/>
      <color rgb="FFFF0000"/>
      <name val="Arial"/>
      <family val="2"/>
    </font>
  </fonts>
  <fills count="2">
    <fill>
      <patternFill patternType="none"/>
    </fill>
    <fill>
      <patternFill patternType="gray125"/>
    </fill>
  </fills>
  <borders count="12">
    <border>
      <left/>
      <right/>
      <top/>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s>
  <cellStyleXfs count="2">
    <xf numFmtId="0" fontId="0" fillId="0" borderId="0"/>
    <xf numFmtId="44" fontId="2" fillId="0" borderId="0" applyFont="0" applyFill="0" applyBorder="0" applyAlignment="0" applyProtection="0"/>
  </cellStyleXfs>
  <cellXfs count="62">
    <xf numFmtId="0" fontId="0" fillId="0" borderId="0" xfId="0"/>
    <xf numFmtId="0" fontId="1" fillId="0" borderId="0" xfId="0" applyFont="1"/>
    <xf numFmtId="164" fontId="1" fillId="0" borderId="0" xfId="0" applyNumberFormat="1" applyFont="1" applyAlignment="1">
      <alignment horizontal="right"/>
    </xf>
    <xf numFmtId="0" fontId="1" fillId="0" borderId="0" xfId="0" applyFont="1" applyAlignment="1">
      <alignment horizontal="right"/>
    </xf>
    <xf numFmtId="0" fontId="1" fillId="0" borderId="0" xfId="0" applyFont="1" applyAlignment="1">
      <alignment wrapText="1"/>
    </xf>
    <xf numFmtId="0" fontId="1" fillId="0" borderId="0" xfId="0" applyFont="1" applyAlignment="1">
      <alignment horizontal="left" wrapText="1"/>
    </xf>
    <xf numFmtId="0" fontId="5" fillId="0" borderId="5" xfId="0" applyFont="1" applyBorder="1" applyAlignment="1">
      <alignment horizontal="left" wrapText="1"/>
    </xf>
    <xf numFmtId="0" fontId="5" fillId="0" borderId="0" xfId="0" applyFont="1" applyAlignment="1">
      <alignment wrapText="1"/>
    </xf>
    <xf numFmtId="164" fontId="5" fillId="0" borderId="0" xfId="0" applyNumberFormat="1" applyFont="1" applyAlignment="1">
      <alignment horizontal="right"/>
    </xf>
    <xf numFmtId="0" fontId="5" fillId="0" borderId="0" xfId="0" applyFont="1" applyAlignment="1">
      <alignment horizontal="right"/>
    </xf>
    <xf numFmtId="0" fontId="6" fillId="0" borderId="0" xfId="0" applyFont="1" applyAlignment="1">
      <alignment horizontal="left"/>
    </xf>
    <xf numFmtId="0" fontId="6" fillId="0" borderId="1" xfId="0" applyFont="1" applyBorder="1" applyAlignment="1">
      <alignment wrapText="1"/>
    </xf>
    <xf numFmtId="164" fontId="6" fillId="0" borderId="1" xfId="0" applyNumberFormat="1" applyFont="1" applyBorder="1" applyAlignment="1">
      <alignment horizontal="right" wrapText="1"/>
    </xf>
    <xf numFmtId="0" fontId="6" fillId="0" borderId="1" xfId="0" applyFont="1" applyBorder="1" applyAlignment="1">
      <alignment horizontal="right" wrapText="1"/>
    </xf>
    <xf numFmtId="0" fontId="5" fillId="0" borderId="2" xfId="0" applyFont="1" applyBorder="1" applyAlignment="1">
      <alignment horizontal="left" wrapText="1"/>
    </xf>
    <xf numFmtId="0" fontId="7" fillId="0" borderId="3" xfId="0" applyFont="1" applyBorder="1" applyAlignment="1">
      <alignment horizontal="left" wrapText="1"/>
    </xf>
    <xf numFmtId="3" fontId="5" fillId="0" borderId="7" xfId="0" applyNumberFormat="1" applyFont="1" applyBorder="1" applyAlignment="1">
      <alignment horizontal="right"/>
    </xf>
    <xf numFmtId="3" fontId="5" fillId="0" borderId="3" xfId="0" applyNumberFormat="1" applyFont="1" applyBorder="1" applyAlignment="1">
      <alignment horizontal="left" wrapText="1"/>
    </xf>
    <xf numFmtId="3" fontId="5" fillId="0" borderId="5" xfId="0" applyNumberFormat="1" applyFont="1" applyBorder="1" applyAlignment="1">
      <alignment horizontal="right"/>
    </xf>
    <xf numFmtId="0" fontId="7" fillId="0" borderId="5" xfId="0" applyFont="1" applyBorder="1" applyAlignment="1">
      <alignment horizontal="left" wrapText="1"/>
    </xf>
    <xf numFmtId="0" fontId="7" fillId="0" borderId="3" xfId="0" applyFont="1" applyBorder="1" applyAlignment="1">
      <alignment horizontal="left" vertical="top" wrapText="1"/>
    </xf>
    <xf numFmtId="0" fontId="5" fillId="0" borderId="3" xfId="0" applyFont="1" applyBorder="1" applyAlignment="1">
      <alignment horizontal="left" wrapText="1"/>
    </xf>
    <xf numFmtId="3" fontId="5" fillId="0" borderId="9" xfId="0" applyNumberFormat="1" applyFont="1" applyBorder="1" applyAlignment="1">
      <alignment horizontal="left" wrapText="1"/>
    </xf>
    <xf numFmtId="0" fontId="7" fillId="0" borderId="9" xfId="0" applyFont="1" applyBorder="1" applyAlignment="1">
      <alignment horizontal="left" wrapText="1"/>
    </xf>
    <xf numFmtId="164" fontId="6" fillId="0" borderId="5" xfId="0" applyNumberFormat="1" applyFont="1" applyBorder="1" applyAlignment="1">
      <alignment horizontal="right"/>
    </xf>
    <xf numFmtId="0" fontId="6" fillId="0" borderId="0" xfId="0" applyFont="1" applyAlignment="1">
      <alignment horizontal="right"/>
    </xf>
    <xf numFmtId="164" fontId="6" fillId="0" borderId="0" xfId="0" applyNumberFormat="1" applyFont="1" applyAlignment="1">
      <alignment horizontal="right"/>
    </xf>
    <xf numFmtId="0" fontId="5" fillId="0" borderId="0" xfId="0" applyFont="1"/>
    <xf numFmtId="6" fontId="5" fillId="0" borderId="0" xfId="0" applyNumberFormat="1" applyFont="1" applyAlignment="1">
      <alignment horizontal="right"/>
    </xf>
    <xf numFmtId="0" fontId="6" fillId="0" borderId="11" xfId="0" applyFont="1" applyBorder="1" applyAlignment="1">
      <alignment wrapText="1"/>
    </xf>
    <xf numFmtId="164" fontId="6" fillId="0" borderId="11" xfId="0" applyNumberFormat="1" applyFont="1" applyBorder="1" applyAlignment="1">
      <alignment horizontal="right" wrapText="1"/>
    </xf>
    <xf numFmtId="0" fontId="6" fillId="0" borderId="11" xfId="0" applyFont="1" applyBorder="1" applyAlignment="1">
      <alignment horizontal="right" wrapText="1"/>
    </xf>
    <xf numFmtId="3" fontId="5" fillId="0" borderId="5" xfId="1" applyNumberFormat="1" applyFont="1" applyFill="1" applyBorder="1" applyAlignment="1">
      <alignment horizontal="right"/>
    </xf>
    <xf numFmtId="0" fontId="7" fillId="0" borderId="6" xfId="0" applyFont="1" applyBorder="1" applyAlignment="1">
      <alignment horizontal="left" wrapText="1"/>
    </xf>
    <xf numFmtId="0" fontId="5" fillId="0" borderId="0" xfId="0" applyFont="1" applyAlignment="1">
      <alignment horizontal="right" wrapText="1"/>
    </xf>
    <xf numFmtId="0" fontId="5" fillId="0" borderId="4" xfId="0" applyFont="1" applyBorder="1" applyAlignment="1">
      <alignment horizontal="left" vertical="top" wrapText="1"/>
    </xf>
    <xf numFmtId="0" fontId="5" fillId="0" borderId="4" xfId="0" applyFont="1" applyBorder="1" applyAlignment="1">
      <alignment horizontal="left" wrapText="1"/>
    </xf>
    <xf numFmtId="0" fontId="5" fillId="0" borderId="4" xfId="0" applyFont="1" applyBorder="1" applyAlignment="1">
      <alignment wrapText="1"/>
    </xf>
    <xf numFmtId="0" fontId="8" fillId="0" borderId="5" xfId="0" applyFont="1" applyBorder="1" applyAlignment="1">
      <alignment wrapText="1"/>
    </xf>
    <xf numFmtId="3" fontId="5" fillId="0" borderId="4" xfId="0" applyNumberFormat="1" applyFont="1" applyBorder="1" applyAlignment="1">
      <alignment horizontal="right"/>
    </xf>
    <xf numFmtId="0" fontId="5" fillId="0" borderId="7" xfId="0" applyFont="1" applyBorder="1" applyAlignment="1">
      <alignment wrapText="1"/>
    </xf>
    <xf numFmtId="0" fontId="7" fillId="0" borderId="5" xfId="0" applyFont="1" applyBorder="1" applyAlignment="1">
      <alignment horizontal="left" vertical="top" wrapText="1"/>
    </xf>
    <xf numFmtId="0" fontId="7" fillId="0" borderId="9" xfId="0" applyFont="1" applyBorder="1" applyAlignment="1">
      <alignment horizontal="left" vertical="top" wrapText="1"/>
    </xf>
    <xf numFmtId="0" fontId="6" fillId="0" borderId="6" xfId="0" applyFont="1" applyBorder="1" applyAlignment="1">
      <alignment horizontal="right" wrapText="1"/>
    </xf>
    <xf numFmtId="0" fontId="6" fillId="0" borderId="0" xfId="0" applyFont="1" applyAlignment="1">
      <alignment horizontal="right" wrapText="1"/>
    </xf>
    <xf numFmtId="0" fontId="9" fillId="0" borderId="0" xfId="0" applyFont="1" applyAlignment="1">
      <alignment wrapText="1"/>
    </xf>
    <xf numFmtId="0" fontId="9" fillId="0" borderId="8" xfId="0" applyFont="1" applyBorder="1" applyAlignment="1">
      <alignment wrapText="1"/>
    </xf>
    <xf numFmtId="0" fontId="9" fillId="0" borderId="0" xfId="0" applyFont="1" applyAlignment="1">
      <alignment horizontal="right" wrapText="1"/>
    </xf>
    <xf numFmtId="0" fontId="10" fillId="0" borderId="8" xfId="0" applyFont="1" applyBorder="1" applyAlignment="1">
      <alignment horizontal="left" wrapText="1"/>
    </xf>
    <xf numFmtId="6" fontId="6" fillId="0" borderId="5" xfId="0" applyNumberFormat="1" applyFont="1" applyBorder="1" applyAlignment="1">
      <alignment horizontal="right"/>
    </xf>
    <xf numFmtId="0" fontId="6" fillId="0" borderId="5" xfId="0" applyFont="1" applyBorder="1"/>
    <xf numFmtId="3" fontId="1" fillId="0" borderId="0" xfId="0" applyNumberFormat="1" applyFont="1"/>
    <xf numFmtId="0" fontId="6" fillId="0" borderId="1" xfId="0" applyFont="1" applyBorder="1" applyAlignment="1">
      <alignment wrapText="1"/>
    </xf>
    <xf numFmtId="0" fontId="5" fillId="0" borderId="1" xfId="0" applyFont="1" applyBorder="1"/>
    <xf numFmtId="0" fontId="6" fillId="0" borderId="3" xfId="0" applyFont="1" applyBorder="1" applyAlignment="1">
      <alignment horizontal="right" wrapText="1"/>
    </xf>
    <xf numFmtId="0" fontId="6" fillId="0" borderId="9" xfId="0" applyFont="1" applyBorder="1" applyAlignment="1">
      <alignment horizontal="right" wrapText="1"/>
    </xf>
    <xf numFmtId="0" fontId="6" fillId="0" borderId="10" xfId="0" applyFont="1" applyBorder="1" applyAlignment="1">
      <alignment horizontal="right" wrapText="1"/>
    </xf>
    <xf numFmtId="0" fontId="6" fillId="0" borderId="3" xfId="0" applyFont="1" applyBorder="1" applyAlignment="1">
      <alignment horizontal="right"/>
    </xf>
    <xf numFmtId="0" fontId="6" fillId="0" borderId="9" xfId="0" applyFont="1" applyBorder="1" applyAlignment="1">
      <alignment horizontal="right"/>
    </xf>
    <xf numFmtId="0" fontId="6" fillId="0" borderId="10" xfId="0" applyFont="1" applyBorder="1" applyAlignment="1">
      <alignment horizontal="right"/>
    </xf>
    <xf numFmtId="0" fontId="6" fillId="0" borderId="0" xfId="0" applyFont="1" applyAlignment="1">
      <alignment horizontal="left" wrapText="1"/>
    </xf>
    <xf numFmtId="0" fontId="6" fillId="0" borderId="0" xfId="0" applyFont="1" applyAlignment="1">
      <alignment horizontal="lef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84"/>
  <sheetViews>
    <sheetView tabSelected="1" topLeftCell="A10" workbookViewId="0">
      <selection activeCell="B39" sqref="B39:K39"/>
    </sheetView>
  </sheetViews>
  <sheetFormatPr defaultColWidth="9.08984375" defaultRowHeight="14" x14ac:dyDescent="0.3"/>
  <cols>
    <col min="1" max="1" width="9.453125" style="4" customWidth="1"/>
    <col min="2" max="2" width="13.54296875" style="4" customWidth="1"/>
    <col min="3" max="3" width="14.36328125" style="4" customWidth="1"/>
    <col min="4" max="4" width="7" style="4" customWidth="1"/>
    <col min="5" max="5" width="33.08984375" style="4" customWidth="1"/>
    <col min="6" max="6" width="9.08984375" style="2" customWidth="1"/>
    <col min="7" max="7" width="8.90625" style="3" customWidth="1"/>
    <col min="8" max="8" width="8.08984375" style="3" customWidth="1"/>
    <col min="9" max="9" width="8.6328125" style="3" customWidth="1"/>
    <col min="10" max="10" width="9.36328125" style="3" customWidth="1"/>
    <col min="11" max="11" width="9.08984375" style="3" customWidth="1"/>
    <col min="12" max="16384" width="9.08984375" style="1"/>
  </cols>
  <sheetData>
    <row r="1" spans="1:12" ht="13.25" customHeight="1" x14ac:dyDescent="0.3">
      <c r="A1" s="60" t="s">
        <v>16</v>
      </c>
      <c r="B1" s="60"/>
      <c r="C1" s="7"/>
      <c r="D1" s="7"/>
      <c r="E1" s="7"/>
      <c r="F1" s="8"/>
      <c r="G1" s="9"/>
      <c r="H1" s="9"/>
      <c r="I1" s="9"/>
      <c r="J1" s="9"/>
      <c r="K1" s="9"/>
    </row>
    <row r="2" spans="1:12" hidden="1" x14ac:dyDescent="0.3">
      <c r="A2" s="60"/>
      <c r="B2" s="60"/>
      <c r="C2" s="7"/>
      <c r="D2" s="7"/>
      <c r="E2" s="7"/>
      <c r="F2" s="8"/>
      <c r="G2" s="9"/>
      <c r="H2" s="9"/>
      <c r="I2" s="9"/>
      <c r="J2" s="9"/>
      <c r="K2" s="9"/>
    </row>
    <row r="3" spans="1:12" x14ac:dyDescent="0.3">
      <c r="A3" s="61" t="s">
        <v>60</v>
      </c>
      <c r="B3" s="61"/>
      <c r="C3" s="61"/>
      <c r="D3" s="61"/>
      <c r="E3" s="61"/>
      <c r="F3" s="8"/>
      <c r="G3" s="9"/>
      <c r="H3" s="9"/>
      <c r="I3" s="9"/>
      <c r="J3" s="9"/>
      <c r="K3" s="9"/>
    </row>
    <row r="4" spans="1:12" ht="14.5" thickBot="1" x14ac:dyDescent="0.35">
      <c r="A4" s="10"/>
      <c r="B4" s="10"/>
      <c r="C4" s="10"/>
      <c r="D4" s="10"/>
      <c r="E4" s="10"/>
      <c r="F4" s="8"/>
      <c r="G4" s="9"/>
      <c r="H4" s="9"/>
      <c r="I4" s="9"/>
      <c r="J4" s="9"/>
      <c r="K4" s="9"/>
    </row>
    <row r="5" spans="1:12" ht="14.5" thickBot="1" x14ac:dyDescent="0.35">
      <c r="A5" s="52" t="s">
        <v>12</v>
      </c>
      <c r="B5" s="53"/>
      <c r="C5" s="53"/>
      <c r="D5" s="53"/>
      <c r="E5" s="53"/>
      <c r="F5" s="53"/>
      <c r="G5" s="53"/>
      <c r="H5" s="53"/>
      <c r="I5" s="53"/>
      <c r="J5" s="53"/>
      <c r="K5" s="53"/>
    </row>
    <row r="6" spans="1:12" ht="47" thickBot="1" x14ac:dyDescent="0.35">
      <c r="A6" s="11" t="s">
        <v>0</v>
      </c>
      <c r="B6" s="11" t="s">
        <v>1</v>
      </c>
      <c r="C6" s="11" t="s">
        <v>2</v>
      </c>
      <c r="D6" s="11" t="s">
        <v>3</v>
      </c>
      <c r="E6" s="11" t="s">
        <v>4</v>
      </c>
      <c r="F6" s="12" t="s">
        <v>5</v>
      </c>
      <c r="G6" s="13" t="s">
        <v>6</v>
      </c>
      <c r="H6" s="13" t="s">
        <v>7</v>
      </c>
      <c r="I6" s="13" t="s">
        <v>8</v>
      </c>
      <c r="J6" s="13" t="s">
        <v>18</v>
      </c>
      <c r="K6" s="13" t="s">
        <v>9</v>
      </c>
      <c r="L6" s="4" t="s">
        <v>89</v>
      </c>
    </row>
    <row r="7" spans="1:12" ht="36" x14ac:dyDescent="0.3">
      <c r="A7" s="6" t="s">
        <v>25</v>
      </c>
      <c r="B7" s="14" t="s">
        <v>29</v>
      </c>
      <c r="C7" s="14" t="s">
        <v>30</v>
      </c>
      <c r="D7" s="14" t="s">
        <v>31</v>
      </c>
      <c r="E7" s="15" t="s">
        <v>61</v>
      </c>
      <c r="F7" s="16">
        <v>15000</v>
      </c>
      <c r="G7" s="16">
        <v>3738.88</v>
      </c>
      <c r="H7" s="16">
        <v>0</v>
      </c>
      <c r="I7" s="16">
        <v>0</v>
      </c>
      <c r="J7" s="16">
        <v>0</v>
      </c>
      <c r="K7" s="16"/>
      <c r="L7" s="51">
        <f>SUM(G7:K7)</f>
        <v>3738.88</v>
      </c>
    </row>
    <row r="8" spans="1:12" ht="35" x14ac:dyDescent="0.3">
      <c r="A8" s="6" t="s">
        <v>10</v>
      </c>
      <c r="B8" s="17" t="s">
        <v>32</v>
      </c>
      <c r="C8" s="17" t="s">
        <v>32</v>
      </c>
      <c r="D8" s="17" t="s">
        <v>33</v>
      </c>
      <c r="E8" s="15" t="s">
        <v>62</v>
      </c>
      <c r="F8" s="18">
        <v>60000</v>
      </c>
      <c r="G8" s="18"/>
      <c r="H8" s="18">
        <v>15238.47</v>
      </c>
      <c r="I8" s="18">
        <v>15657</v>
      </c>
      <c r="J8" s="18">
        <v>15577</v>
      </c>
      <c r="K8" s="18">
        <v>15255.24</v>
      </c>
      <c r="L8" s="51">
        <f t="shared" ref="L8:L16" si="0">SUM(G8:K8)</f>
        <v>61727.71</v>
      </c>
    </row>
    <row r="9" spans="1:12" ht="48" x14ac:dyDescent="0.3">
      <c r="A9" s="6"/>
      <c r="B9" s="17" t="s">
        <v>34</v>
      </c>
      <c r="C9" s="17" t="s">
        <v>35</v>
      </c>
      <c r="D9" s="17" t="s">
        <v>36</v>
      </c>
      <c r="E9" s="19" t="s">
        <v>63</v>
      </c>
      <c r="F9" s="18">
        <v>15000</v>
      </c>
      <c r="G9" s="18">
        <v>4051.2</v>
      </c>
      <c r="H9" s="18">
        <v>2310.92</v>
      </c>
      <c r="I9" s="18">
        <v>4643</v>
      </c>
      <c r="J9" s="18">
        <v>3795</v>
      </c>
      <c r="K9" s="18">
        <v>277.70999999999998</v>
      </c>
      <c r="L9" s="51">
        <f t="shared" si="0"/>
        <v>15077.829999999998</v>
      </c>
    </row>
    <row r="10" spans="1:12" ht="48" x14ac:dyDescent="0.3">
      <c r="A10" s="6"/>
      <c r="B10" s="17" t="s">
        <v>37</v>
      </c>
      <c r="C10" s="17" t="s">
        <v>37</v>
      </c>
      <c r="D10" s="17" t="s">
        <v>31</v>
      </c>
      <c r="E10" s="15" t="s">
        <v>63</v>
      </c>
      <c r="F10" s="18">
        <v>55000</v>
      </c>
      <c r="G10" s="18">
        <v>13670.28</v>
      </c>
      <c r="H10" s="18">
        <v>13560.32</v>
      </c>
      <c r="I10" s="18">
        <v>13972.41</v>
      </c>
      <c r="J10" s="18">
        <v>13863</v>
      </c>
      <c r="K10" s="18"/>
      <c r="L10" s="51">
        <f t="shared" si="0"/>
        <v>55066.009999999995</v>
      </c>
    </row>
    <row r="11" spans="1:12" ht="72" x14ac:dyDescent="0.3">
      <c r="A11" s="6"/>
      <c r="B11" s="17" t="s">
        <v>38</v>
      </c>
      <c r="C11" s="17" t="s">
        <v>39</v>
      </c>
      <c r="D11" s="17" t="s">
        <v>36</v>
      </c>
      <c r="E11" s="15" t="s">
        <v>64</v>
      </c>
      <c r="F11" s="18">
        <v>45000</v>
      </c>
      <c r="G11" s="18"/>
      <c r="H11" s="18"/>
      <c r="I11" s="18">
        <v>11250</v>
      </c>
      <c r="J11" s="18">
        <v>11250</v>
      </c>
      <c r="K11" s="18">
        <v>11250</v>
      </c>
      <c r="L11" s="51">
        <f t="shared" si="0"/>
        <v>33750</v>
      </c>
    </row>
    <row r="12" spans="1:12" ht="36" x14ac:dyDescent="0.3">
      <c r="A12" s="6"/>
      <c r="B12" s="17" t="s">
        <v>40</v>
      </c>
      <c r="C12" s="17" t="s">
        <v>41</v>
      </c>
      <c r="D12" s="17" t="s">
        <v>31</v>
      </c>
      <c r="E12" s="15" t="s">
        <v>65</v>
      </c>
      <c r="F12" s="18">
        <v>55000</v>
      </c>
      <c r="G12" s="18">
        <v>21259.15</v>
      </c>
      <c r="H12" s="18"/>
      <c r="I12" s="18">
        <v>11197</v>
      </c>
      <c r="J12" s="18">
        <v>13052</v>
      </c>
      <c r="K12" s="18"/>
      <c r="L12" s="51">
        <f t="shared" si="0"/>
        <v>45508.15</v>
      </c>
    </row>
    <row r="13" spans="1:12" ht="24" x14ac:dyDescent="0.3">
      <c r="A13" s="6" t="s">
        <v>26</v>
      </c>
      <c r="B13" s="17" t="s">
        <v>38</v>
      </c>
      <c r="C13" s="17" t="s">
        <v>39</v>
      </c>
      <c r="D13" s="17" t="s">
        <v>36</v>
      </c>
      <c r="E13" s="15" t="s">
        <v>66</v>
      </c>
      <c r="F13" s="18">
        <v>30000</v>
      </c>
      <c r="G13" s="18"/>
      <c r="H13" s="18"/>
      <c r="I13" s="18">
        <v>7500</v>
      </c>
      <c r="J13" s="18">
        <v>7500</v>
      </c>
      <c r="K13" s="18">
        <v>7500</v>
      </c>
      <c r="L13" s="51">
        <f t="shared" si="0"/>
        <v>22500</v>
      </c>
    </row>
    <row r="14" spans="1:12" ht="24" x14ac:dyDescent="0.3">
      <c r="A14" s="6"/>
      <c r="B14" s="17" t="s">
        <v>34</v>
      </c>
      <c r="C14" s="17" t="s">
        <v>35</v>
      </c>
      <c r="D14" s="17" t="s">
        <v>36</v>
      </c>
      <c r="E14" s="20" t="s">
        <v>66</v>
      </c>
      <c r="F14" s="18">
        <v>15000</v>
      </c>
      <c r="G14" s="18">
        <v>4051.2</v>
      </c>
      <c r="H14" s="18">
        <v>2310.92</v>
      </c>
      <c r="I14" s="18">
        <v>4643</v>
      </c>
      <c r="J14" s="18">
        <v>3795</v>
      </c>
      <c r="K14" s="18">
        <v>277.70999999999998</v>
      </c>
      <c r="L14" s="51">
        <f t="shared" si="0"/>
        <v>15077.829999999998</v>
      </c>
    </row>
    <row r="15" spans="1:12" ht="24" x14ac:dyDescent="0.3">
      <c r="A15" s="6"/>
      <c r="B15" s="17" t="s">
        <v>37</v>
      </c>
      <c r="C15" s="17" t="s">
        <v>37</v>
      </c>
      <c r="D15" s="17" t="s">
        <v>31</v>
      </c>
      <c r="E15" s="15" t="s">
        <v>66</v>
      </c>
      <c r="F15" s="18">
        <v>40000</v>
      </c>
      <c r="G15" s="18">
        <v>10024.870000000001</v>
      </c>
      <c r="H15" s="18">
        <v>9806.94</v>
      </c>
      <c r="I15" s="18">
        <v>9916</v>
      </c>
      <c r="J15" s="18">
        <v>10025</v>
      </c>
      <c r="K15" s="18"/>
      <c r="L15" s="51">
        <f t="shared" si="0"/>
        <v>39772.81</v>
      </c>
    </row>
    <row r="16" spans="1:12" ht="24" x14ac:dyDescent="0.3">
      <c r="A16" s="6"/>
      <c r="B16" s="17" t="s">
        <v>40</v>
      </c>
      <c r="C16" s="17" t="s">
        <v>41</v>
      </c>
      <c r="D16" s="17" t="s">
        <v>31</v>
      </c>
      <c r="E16" s="15" t="s">
        <v>66</v>
      </c>
      <c r="F16" s="18">
        <v>15000</v>
      </c>
      <c r="G16" s="18">
        <v>5797.95</v>
      </c>
      <c r="H16" s="18"/>
      <c r="I16" s="18">
        <v>2036</v>
      </c>
      <c r="J16" s="18">
        <v>3560</v>
      </c>
      <c r="K16" s="18"/>
      <c r="L16" s="51">
        <f t="shared" si="0"/>
        <v>11393.95</v>
      </c>
    </row>
    <row r="17" spans="1:12" x14ac:dyDescent="0.3">
      <c r="A17" s="21"/>
      <c r="B17" s="22"/>
      <c r="C17" s="22"/>
      <c r="D17" s="22"/>
      <c r="E17" s="23"/>
      <c r="F17" s="18"/>
      <c r="G17" s="18"/>
      <c r="H17" s="18"/>
      <c r="I17" s="18"/>
      <c r="J17" s="18"/>
      <c r="K17" s="18"/>
    </row>
    <row r="18" spans="1:12" x14ac:dyDescent="0.3">
      <c r="A18" s="21"/>
      <c r="B18" s="22"/>
      <c r="C18" s="22"/>
      <c r="D18" s="22"/>
      <c r="E18" s="23"/>
      <c r="F18" s="18"/>
      <c r="G18" s="18"/>
      <c r="H18" s="18"/>
      <c r="I18" s="18"/>
      <c r="J18" s="18"/>
      <c r="K18" s="18"/>
    </row>
    <row r="19" spans="1:12" x14ac:dyDescent="0.3">
      <c r="A19" s="57" t="s">
        <v>17</v>
      </c>
      <c r="B19" s="58"/>
      <c r="C19" s="58"/>
      <c r="D19" s="58"/>
      <c r="E19" s="59"/>
      <c r="F19" s="24">
        <f t="shared" ref="F19:K19" si="1">SUM(F7:F16)</f>
        <v>345000</v>
      </c>
      <c r="G19" s="24">
        <f t="shared" si="1"/>
        <v>62593.53</v>
      </c>
      <c r="H19" s="24">
        <f t="shared" si="1"/>
        <v>43227.57</v>
      </c>
      <c r="I19" s="24">
        <f t="shared" si="1"/>
        <v>80814.41</v>
      </c>
      <c r="J19" s="24">
        <f t="shared" si="1"/>
        <v>82417</v>
      </c>
      <c r="K19" s="24">
        <f t="shared" si="1"/>
        <v>34560.659999999996</v>
      </c>
    </row>
    <row r="20" spans="1:12" x14ac:dyDescent="0.3">
      <c r="A20" s="25"/>
      <c r="B20" s="25"/>
      <c r="C20" s="25"/>
      <c r="D20" s="25"/>
      <c r="E20" s="25"/>
      <c r="F20" s="26"/>
      <c r="G20" s="26"/>
      <c r="H20" s="26"/>
      <c r="I20" s="26"/>
      <c r="J20" s="26"/>
      <c r="K20" s="26"/>
    </row>
    <row r="21" spans="1:12" ht="14.5" thickBot="1" x14ac:dyDescent="0.35">
      <c r="A21" s="27"/>
      <c r="B21" s="25"/>
      <c r="C21" s="25"/>
      <c r="D21" s="25"/>
      <c r="E21" s="25"/>
      <c r="F21" s="8"/>
      <c r="G21" s="28"/>
      <c r="H21" s="28"/>
      <c r="I21" s="28"/>
      <c r="J21" s="28"/>
      <c r="K21" s="28"/>
    </row>
    <row r="22" spans="1:12" ht="14.5" thickBot="1" x14ac:dyDescent="0.35">
      <c r="A22" s="52" t="s">
        <v>11</v>
      </c>
      <c r="B22" s="53"/>
      <c r="C22" s="53"/>
      <c r="D22" s="53"/>
      <c r="E22" s="53"/>
      <c r="F22" s="53"/>
      <c r="G22" s="53"/>
      <c r="H22" s="53"/>
      <c r="I22" s="53"/>
      <c r="J22" s="53"/>
      <c r="K22" s="53"/>
    </row>
    <row r="23" spans="1:12" ht="42" customHeight="1" x14ac:dyDescent="0.3">
      <c r="A23" s="29" t="s">
        <v>0</v>
      </c>
      <c r="B23" s="29" t="s">
        <v>1</v>
      </c>
      <c r="C23" s="29" t="s">
        <v>2</v>
      </c>
      <c r="D23" s="29" t="s">
        <v>3</v>
      </c>
      <c r="E23" s="29" t="s">
        <v>4</v>
      </c>
      <c r="F23" s="30" t="s">
        <v>5</v>
      </c>
      <c r="G23" s="31" t="s">
        <v>6</v>
      </c>
      <c r="H23" s="31" t="s">
        <v>7</v>
      </c>
      <c r="I23" s="31" t="s">
        <v>8</v>
      </c>
      <c r="J23" s="31" t="s">
        <v>18</v>
      </c>
      <c r="K23" s="31" t="s">
        <v>9</v>
      </c>
      <c r="L23" s="1" t="s">
        <v>88</v>
      </c>
    </row>
    <row r="24" spans="1:12" ht="24" x14ac:dyDescent="0.3">
      <c r="A24" s="6" t="s">
        <v>42</v>
      </c>
      <c r="B24" s="6" t="s">
        <v>37</v>
      </c>
      <c r="C24" s="6" t="s">
        <v>37</v>
      </c>
      <c r="D24" s="6" t="s">
        <v>31</v>
      </c>
      <c r="E24" s="19" t="s">
        <v>67</v>
      </c>
      <c r="F24" s="18">
        <v>85785</v>
      </c>
      <c r="G24" s="18">
        <v>21872.45</v>
      </c>
      <c r="H24" s="18">
        <v>21209.74</v>
      </c>
      <c r="I24" s="18">
        <v>21183.89</v>
      </c>
      <c r="J24" s="18">
        <v>21679.599999999999</v>
      </c>
      <c r="K24" s="18"/>
      <c r="L24" s="51">
        <f>SUM(G24:K24)</f>
        <v>85945.68</v>
      </c>
    </row>
    <row r="25" spans="1:12" ht="36" x14ac:dyDescent="0.3">
      <c r="A25" s="17" t="s">
        <v>43</v>
      </c>
      <c r="B25" s="17" t="s">
        <v>44</v>
      </c>
      <c r="C25" s="17" t="s">
        <v>45</v>
      </c>
      <c r="D25" s="17" t="s">
        <v>31</v>
      </c>
      <c r="E25" s="15" t="s">
        <v>68</v>
      </c>
      <c r="F25" s="18">
        <v>59168</v>
      </c>
      <c r="G25" s="18">
        <v>14955.52</v>
      </c>
      <c r="H25" s="18"/>
      <c r="I25" s="18"/>
      <c r="J25" s="18"/>
      <c r="K25" s="18"/>
      <c r="L25" s="51">
        <f t="shared" ref="L25:L33" si="2">SUM(G25:K25)</f>
        <v>14955.52</v>
      </c>
    </row>
    <row r="26" spans="1:12" ht="24" x14ac:dyDescent="0.3">
      <c r="A26" s="21"/>
      <c r="B26" s="21" t="s">
        <v>40</v>
      </c>
      <c r="C26" s="21" t="s">
        <v>41</v>
      </c>
      <c r="D26" s="21" t="s">
        <v>31</v>
      </c>
      <c r="E26" s="15" t="s">
        <v>69</v>
      </c>
      <c r="F26" s="18">
        <v>30000</v>
      </c>
      <c r="G26" s="18">
        <v>11595.9</v>
      </c>
      <c r="H26" s="18"/>
      <c r="I26" s="18">
        <v>7124.7</v>
      </c>
      <c r="J26" s="18">
        <v>7119.4</v>
      </c>
      <c r="K26" s="18"/>
      <c r="L26" s="51">
        <f t="shared" si="2"/>
        <v>25840</v>
      </c>
    </row>
    <row r="27" spans="1:12" ht="23.5" x14ac:dyDescent="0.3">
      <c r="A27" s="21"/>
      <c r="B27" s="21" t="s">
        <v>46</v>
      </c>
      <c r="C27" s="21" t="s">
        <v>47</v>
      </c>
      <c r="D27" s="21" t="s">
        <v>31</v>
      </c>
      <c r="E27" s="15" t="s">
        <v>70</v>
      </c>
      <c r="F27" s="32">
        <v>20000</v>
      </c>
      <c r="G27" s="18">
        <v>15924.02</v>
      </c>
      <c r="H27" s="18">
        <v>10680.02</v>
      </c>
      <c r="I27" s="18">
        <v>32116</v>
      </c>
      <c r="J27" s="18">
        <v>13875.02</v>
      </c>
      <c r="K27" s="18">
        <v>14975</v>
      </c>
      <c r="L27" s="51">
        <f t="shared" si="2"/>
        <v>87570.06</v>
      </c>
    </row>
    <row r="28" spans="1:12" ht="24" x14ac:dyDescent="0.3">
      <c r="A28" s="21"/>
      <c r="B28" s="21" t="s">
        <v>38</v>
      </c>
      <c r="C28" s="21" t="s">
        <v>39</v>
      </c>
      <c r="D28" s="21" t="s">
        <v>36</v>
      </c>
      <c r="E28" s="15" t="s">
        <v>71</v>
      </c>
      <c r="F28" s="32">
        <v>75000</v>
      </c>
      <c r="G28" s="18"/>
      <c r="H28" s="18"/>
      <c r="I28" s="18">
        <v>18750</v>
      </c>
      <c r="J28" s="18">
        <v>18750</v>
      </c>
      <c r="K28" s="18">
        <v>18750</v>
      </c>
      <c r="L28" s="51">
        <f t="shared" si="2"/>
        <v>56250</v>
      </c>
    </row>
    <row r="29" spans="1:12" x14ac:dyDescent="0.3">
      <c r="A29" s="21"/>
      <c r="B29" s="21" t="s">
        <v>34</v>
      </c>
      <c r="C29" s="21" t="s">
        <v>35</v>
      </c>
      <c r="D29" s="21" t="s">
        <v>36</v>
      </c>
      <c r="E29" s="19" t="s">
        <v>72</v>
      </c>
      <c r="F29" s="32">
        <v>74500</v>
      </c>
      <c r="G29" s="18">
        <v>18905.64</v>
      </c>
      <c r="H29" s="18">
        <v>11482.16</v>
      </c>
      <c r="I29" s="18">
        <v>23186</v>
      </c>
      <c r="J29" s="18">
        <v>19518.509999999998</v>
      </c>
      <c r="K29" s="18">
        <v>1296.01</v>
      </c>
      <c r="L29" s="51">
        <f t="shared" si="2"/>
        <v>74388.319999999992</v>
      </c>
    </row>
    <row r="30" spans="1:12" ht="23.5" x14ac:dyDescent="0.3">
      <c r="A30" s="21"/>
      <c r="B30" s="21" t="s">
        <v>46</v>
      </c>
      <c r="C30" s="21" t="s">
        <v>47</v>
      </c>
      <c r="D30" s="21" t="s">
        <v>36</v>
      </c>
      <c r="E30" s="15" t="s">
        <v>73</v>
      </c>
      <c r="F30" s="32">
        <v>5000</v>
      </c>
      <c r="G30" s="18">
        <v>10370</v>
      </c>
      <c r="H30" s="18">
        <v>3427.45</v>
      </c>
      <c r="I30" s="18">
        <v>8099.94</v>
      </c>
      <c r="J30" s="18">
        <v>9080</v>
      </c>
      <c r="K30" s="18"/>
      <c r="L30" s="51">
        <f t="shared" si="2"/>
        <v>30977.39</v>
      </c>
    </row>
    <row r="31" spans="1:12" ht="24" x14ac:dyDescent="0.3">
      <c r="A31" s="21"/>
      <c r="B31" s="21" t="s">
        <v>48</v>
      </c>
      <c r="C31" s="21" t="s">
        <v>49</v>
      </c>
      <c r="D31" s="21" t="s">
        <v>33</v>
      </c>
      <c r="E31" s="15" t="s">
        <v>74</v>
      </c>
      <c r="F31" s="32">
        <v>27000</v>
      </c>
      <c r="G31" s="18"/>
      <c r="H31" s="18"/>
      <c r="I31" s="18"/>
      <c r="J31" s="18"/>
      <c r="K31" s="18">
        <v>624</v>
      </c>
      <c r="L31" s="51">
        <f t="shared" si="2"/>
        <v>624</v>
      </c>
    </row>
    <row r="32" spans="1:12" ht="23.5" x14ac:dyDescent="0.3">
      <c r="A32" s="21"/>
      <c r="B32" s="17" t="s">
        <v>50</v>
      </c>
      <c r="C32" s="17" t="s">
        <v>47</v>
      </c>
      <c r="D32" s="17" t="s">
        <v>33</v>
      </c>
      <c r="E32" s="33" t="s">
        <v>75</v>
      </c>
      <c r="F32" s="18">
        <v>80000</v>
      </c>
      <c r="G32" s="18">
        <v>21400.84</v>
      </c>
      <c r="H32" s="18">
        <v>22348.93</v>
      </c>
      <c r="I32" s="18">
        <v>25801.98</v>
      </c>
      <c r="J32" s="18">
        <v>31278.400000000001</v>
      </c>
      <c r="K32" s="18">
        <v>38913.519999999997</v>
      </c>
      <c r="L32" s="51">
        <f t="shared" si="2"/>
        <v>139743.66999999998</v>
      </c>
    </row>
    <row r="33" spans="1:12" x14ac:dyDescent="0.3">
      <c r="A33" s="21"/>
      <c r="B33" s="17" t="s">
        <v>51</v>
      </c>
      <c r="C33" s="17" t="s">
        <v>47</v>
      </c>
      <c r="D33" s="17" t="s">
        <v>33</v>
      </c>
      <c r="E33" s="33" t="s">
        <v>76</v>
      </c>
      <c r="F33" s="18">
        <v>5000</v>
      </c>
      <c r="G33" s="18">
        <v>3300</v>
      </c>
      <c r="H33" s="18">
        <v>2850</v>
      </c>
      <c r="I33" s="18">
        <v>3400</v>
      </c>
      <c r="J33" s="18">
        <v>8290</v>
      </c>
      <c r="K33" s="18">
        <v>2700</v>
      </c>
      <c r="L33" s="51">
        <f t="shared" si="2"/>
        <v>20540</v>
      </c>
    </row>
    <row r="34" spans="1:12" x14ac:dyDescent="0.3">
      <c r="A34" s="21"/>
      <c r="B34" s="21"/>
      <c r="C34" s="21"/>
      <c r="D34" s="21"/>
      <c r="E34" s="21"/>
      <c r="F34" s="32"/>
      <c r="G34" s="18"/>
      <c r="H34" s="18"/>
      <c r="I34" s="18"/>
      <c r="J34" s="18"/>
      <c r="K34" s="18"/>
    </row>
    <row r="35" spans="1:12" x14ac:dyDescent="0.3">
      <c r="A35" s="57" t="s">
        <v>17</v>
      </c>
      <c r="B35" s="58"/>
      <c r="C35" s="58"/>
      <c r="D35" s="58"/>
      <c r="E35" s="59"/>
      <c r="F35" s="24">
        <f t="shared" ref="F35:K35" si="3">SUM(F24:F34)</f>
        <v>461453</v>
      </c>
      <c r="G35" s="24">
        <f t="shared" si="3"/>
        <v>118324.37</v>
      </c>
      <c r="H35" s="24">
        <f t="shared" si="3"/>
        <v>71998.299999999988</v>
      </c>
      <c r="I35" s="24">
        <f t="shared" si="3"/>
        <v>139662.51</v>
      </c>
      <c r="J35" s="24">
        <f t="shared" si="3"/>
        <v>129590.93</v>
      </c>
      <c r="K35" s="24">
        <f t="shared" si="3"/>
        <v>77258.53</v>
      </c>
    </row>
    <row r="36" spans="1:12" ht="14.5" thickBot="1" x14ac:dyDescent="0.35">
      <c r="A36" s="7"/>
      <c r="B36" s="34"/>
      <c r="C36" s="34"/>
      <c r="D36" s="34"/>
      <c r="E36" s="34"/>
      <c r="F36" s="8"/>
      <c r="G36" s="28"/>
      <c r="H36" s="28"/>
      <c r="I36" s="28"/>
      <c r="J36" s="28"/>
      <c r="K36" s="28"/>
    </row>
    <row r="37" spans="1:12" ht="14.5" thickBot="1" x14ac:dyDescent="0.35">
      <c r="A37" s="52" t="s">
        <v>27</v>
      </c>
      <c r="B37" s="53"/>
      <c r="C37" s="53"/>
      <c r="D37" s="53"/>
      <c r="E37" s="53"/>
      <c r="F37" s="53"/>
      <c r="G37" s="53"/>
      <c r="H37" s="53"/>
      <c r="I37" s="53"/>
      <c r="J37" s="53"/>
      <c r="K37" s="53"/>
    </row>
    <row r="38" spans="1:12" ht="42" customHeight="1" thickBot="1" x14ac:dyDescent="0.35">
      <c r="A38" s="11" t="s">
        <v>0</v>
      </c>
      <c r="B38" s="11" t="s">
        <v>1</v>
      </c>
      <c r="C38" s="11" t="s">
        <v>2</v>
      </c>
      <c r="D38" s="11" t="s">
        <v>3</v>
      </c>
      <c r="E38" s="11" t="s">
        <v>4</v>
      </c>
      <c r="F38" s="12" t="s">
        <v>5</v>
      </c>
      <c r="G38" s="13" t="s">
        <v>6</v>
      </c>
      <c r="H38" s="13" t="s">
        <v>7</v>
      </c>
      <c r="I38" s="13" t="s">
        <v>8</v>
      </c>
      <c r="J38" s="13" t="s">
        <v>18</v>
      </c>
      <c r="K38" s="13" t="s">
        <v>9</v>
      </c>
    </row>
    <row r="39" spans="1:12" ht="36" x14ac:dyDescent="0.3">
      <c r="A39" s="35" t="s">
        <v>52</v>
      </c>
      <c r="B39" s="14" t="s">
        <v>53</v>
      </c>
      <c r="C39" s="14" t="s">
        <v>54</v>
      </c>
      <c r="D39" s="14" t="s">
        <v>36</v>
      </c>
      <c r="E39" s="15" t="s">
        <v>77</v>
      </c>
      <c r="F39" s="16">
        <v>86722</v>
      </c>
      <c r="G39" s="16"/>
      <c r="H39" s="16"/>
      <c r="I39" s="16"/>
      <c r="J39" s="16"/>
      <c r="K39" s="16"/>
      <c r="L39" s="51">
        <f>SUM(G39:K39)</f>
        <v>0</v>
      </c>
    </row>
    <row r="40" spans="1:12" x14ac:dyDescent="0.3">
      <c r="A40" s="54" t="s">
        <v>19</v>
      </c>
      <c r="B40" s="55"/>
      <c r="C40" s="55"/>
      <c r="D40" s="55"/>
      <c r="E40" s="56"/>
      <c r="F40" s="24">
        <f t="shared" ref="F40:K40" si="4">SUM(F39:F39)</f>
        <v>86722</v>
      </c>
      <c r="G40" s="24">
        <f t="shared" si="4"/>
        <v>0</v>
      </c>
      <c r="H40" s="24">
        <f t="shared" si="4"/>
        <v>0</v>
      </c>
      <c r="I40" s="24">
        <f t="shared" si="4"/>
        <v>0</v>
      </c>
      <c r="J40" s="24">
        <f t="shared" si="4"/>
        <v>0</v>
      </c>
      <c r="K40" s="24">
        <f t="shared" si="4"/>
        <v>0</v>
      </c>
    </row>
    <row r="41" spans="1:12" ht="14.5" thickBot="1" x14ac:dyDescent="0.35">
      <c r="A41" s="7"/>
      <c r="B41" s="34"/>
      <c r="C41" s="34"/>
      <c r="D41" s="34"/>
      <c r="E41" s="34"/>
      <c r="F41" s="8"/>
      <c r="G41" s="28"/>
      <c r="H41" s="28"/>
      <c r="I41" s="9"/>
      <c r="J41" s="9"/>
      <c r="K41" s="9"/>
    </row>
    <row r="42" spans="1:12" ht="14.5" thickBot="1" x14ac:dyDescent="0.35">
      <c r="A42" s="52" t="s">
        <v>13</v>
      </c>
      <c r="B42" s="53"/>
      <c r="C42" s="53"/>
      <c r="D42" s="53"/>
      <c r="E42" s="53"/>
      <c r="F42" s="53"/>
      <c r="G42" s="53"/>
      <c r="H42" s="53"/>
      <c r="I42" s="53"/>
      <c r="J42" s="53"/>
      <c r="K42" s="53"/>
    </row>
    <row r="43" spans="1:12" ht="42" customHeight="1" thickBot="1" x14ac:dyDescent="0.35">
      <c r="A43" s="11" t="s">
        <v>0</v>
      </c>
      <c r="B43" s="11" t="s">
        <v>1</v>
      </c>
      <c r="C43" s="11" t="s">
        <v>2</v>
      </c>
      <c r="D43" s="11" t="s">
        <v>3</v>
      </c>
      <c r="E43" s="11" t="s">
        <v>4</v>
      </c>
      <c r="F43" s="12" t="s">
        <v>5</v>
      </c>
      <c r="G43" s="13" t="s">
        <v>6</v>
      </c>
      <c r="H43" s="13" t="s">
        <v>7</v>
      </c>
      <c r="I43" s="13" t="s">
        <v>8</v>
      </c>
      <c r="J43" s="13" t="s">
        <v>18</v>
      </c>
      <c r="K43" s="13" t="s">
        <v>9</v>
      </c>
    </row>
    <row r="44" spans="1:12" x14ac:dyDescent="0.3">
      <c r="A44" s="36"/>
      <c r="B44" s="36"/>
      <c r="C44" s="36"/>
      <c r="D44" s="36"/>
      <c r="E44" s="36"/>
      <c r="F44" s="16"/>
      <c r="G44" s="16"/>
      <c r="H44" s="16"/>
      <c r="I44" s="16"/>
      <c r="J44" s="16"/>
      <c r="K44" s="16"/>
    </row>
    <row r="45" spans="1:12" ht="14.5" thickBot="1" x14ac:dyDescent="0.35">
      <c r="A45" s="54" t="s">
        <v>19</v>
      </c>
      <c r="B45" s="55"/>
      <c r="C45" s="55"/>
      <c r="D45" s="55"/>
      <c r="E45" s="56"/>
      <c r="F45" s="24">
        <f t="shared" ref="F45:K45" si="5">SUM(F44:F44)</f>
        <v>0</v>
      </c>
      <c r="G45" s="24">
        <f t="shared" si="5"/>
        <v>0</v>
      </c>
      <c r="H45" s="24">
        <f t="shared" si="5"/>
        <v>0</v>
      </c>
      <c r="I45" s="24">
        <f t="shared" si="5"/>
        <v>0</v>
      </c>
      <c r="J45" s="24">
        <f t="shared" si="5"/>
        <v>0</v>
      </c>
      <c r="K45" s="24">
        <f t="shared" si="5"/>
        <v>0</v>
      </c>
    </row>
    <row r="46" spans="1:12" ht="14.5" thickBot="1" x14ac:dyDescent="0.35">
      <c r="A46" s="52" t="s">
        <v>14</v>
      </c>
      <c r="B46" s="53"/>
      <c r="C46" s="53"/>
      <c r="D46" s="53"/>
      <c r="E46" s="53"/>
      <c r="F46" s="53"/>
      <c r="G46" s="53"/>
      <c r="H46" s="53"/>
      <c r="I46" s="53"/>
      <c r="J46" s="53"/>
      <c r="K46" s="53"/>
    </row>
    <row r="47" spans="1:12" ht="42" customHeight="1" thickBot="1" x14ac:dyDescent="0.35">
      <c r="A47" s="11" t="s">
        <v>0</v>
      </c>
      <c r="B47" s="11" t="s">
        <v>1</v>
      </c>
      <c r="C47" s="11" t="s">
        <v>2</v>
      </c>
      <c r="D47" s="11" t="s">
        <v>3</v>
      </c>
      <c r="E47" s="11" t="s">
        <v>4</v>
      </c>
      <c r="F47" s="12" t="s">
        <v>5</v>
      </c>
      <c r="G47" s="13" t="s">
        <v>6</v>
      </c>
      <c r="H47" s="13" t="s">
        <v>7</v>
      </c>
      <c r="I47" s="13" t="s">
        <v>8</v>
      </c>
      <c r="J47" s="13" t="s">
        <v>18</v>
      </c>
      <c r="K47" s="13" t="s">
        <v>9</v>
      </c>
    </row>
    <row r="48" spans="1:12" ht="24" x14ac:dyDescent="0.3">
      <c r="A48" s="37" t="s">
        <v>28</v>
      </c>
      <c r="B48" s="37" t="s">
        <v>55</v>
      </c>
      <c r="C48" s="37" t="s">
        <v>55</v>
      </c>
      <c r="D48" s="37" t="s">
        <v>31</v>
      </c>
      <c r="E48" s="38" t="s">
        <v>78</v>
      </c>
      <c r="F48" s="39">
        <v>50000</v>
      </c>
      <c r="G48" s="39"/>
      <c r="H48" s="39"/>
      <c r="I48" s="39"/>
      <c r="J48" s="39"/>
      <c r="K48" s="39"/>
      <c r="L48" s="51">
        <f>SUM(G48:K48)</f>
        <v>0</v>
      </c>
    </row>
    <row r="49" spans="1:12" ht="23.5" x14ac:dyDescent="0.3">
      <c r="A49" s="40"/>
      <c r="B49" s="40" t="s">
        <v>32</v>
      </c>
      <c r="C49" s="40" t="s">
        <v>32</v>
      </c>
      <c r="D49" s="40" t="s">
        <v>33</v>
      </c>
      <c r="E49" s="38" t="s">
        <v>79</v>
      </c>
      <c r="F49" s="16">
        <v>30000</v>
      </c>
      <c r="G49" s="16"/>
      <c r="H49" s="16">
        <v>7621.53</v>
      </c>
      <c r="I49" s="16">
        <v>7711</v>
      </c>
      <c r="J49" s="16">
        <v>7791</v>
      </c>
      <c r="K49" s="16">
        <v>7858.76</v>
      </c>
      <c r="L49" s="51">
        <f>SUM(G49:K49)</f>
        <v>30982.29</v>
      </c>
    </row>
    <row r="50" spans="1:12" x14ac:dyDescent="0.3">
      <c r="A50" s="54" t="s">
        <v>19</v>
      </c>
      <c r="B50" s="55"/>
      <c r="C50" s="55"/>
      <c r="D50" s="55"/>
      <c r="E50" s="56"/>
      <c r="F50" s="24">
        <f t="shared" ref="F50:K50" si="6">SUM(F48:F49)</f>
        <v>80000</v>
      </c>
      <c r="G50" s="24">
        <f t="shared" si="6"/>
        <v>0</v>
      </c>
      <c r="H50" s="24">
        <f t="shared" si="6"/>
        <v>7621.53</v>
      </c>
      <c r="I50" s="24">
        <f t="shared" si="6"/>
        <v>7711</v>
      </c>
      <c r="J50" s="24">
        <f t="shared" si="6"/>
        <v>7791</v>
      </c>
      <c r="K50" s="24">
        <f t="shared" si="6"/>
        <v>7858.76</v>
      </c>
    </row>
    <row r="51" spans="1:12" ht="14.5" thickBot="1" x14ac:dyDescent="0.35">
      <c r="A51" s="27"/>
      <c r="B51" s="27"/>
      <c r="C51" s="27"/>
      <c r="D51" s="27"/>
      <c r="E51" s="27"/>
      <c r="F51" s="8"/>
      <c r="G51" s="9"/>
      <c r="H51" s="9"/>
      <c r="I51" s="9"/>
      <c r="J51" s="9"/>
      <c r="K51" s="9"/>
    </row>
    <row r="52" spans="1:12" ht="14.5" thickBot="1" x14ac:dyDescent="0.35">
      <c r="A52" s="52" t="s">
        <v>15</v>
      </c>
      <c r="B52" s="53"/>
      <c r="C52" s="53"/>
      <c r="D52" s="53"/>
      <c r="E52" s="53"/>
      <c r="F52" s="53"/>
      <c r="G52" s="53"/>
      <c r="H52" s="53"/>
      <c r="I52" s="53"/>
      <c r="J52" s="53"/>
      <c r="K52" s="53"/>
    </row>
    <row r="53" spans="1:12" ht="42" customHeight="1" thickBot="1" x14ac:dyDescent="0.35">
      <c r="A53" s="11" t="s">
        <v>0</v>
      </c>
      <c r="B53" s="11" t="s">
        <v>1</v>
      </c>
      <c r="C53" s="11" t="s">
        <v>2</v>
      </c>
      <c r="D53" s="11" t="s">
        <v>3</v>
      </c>
      <c r="E53" s="11" t="s">
        <v>4</v>
      </c>
      <c r="F53" s="12" t="s">
        <v>5</v>
      </c>
      <c r="G53" s="13" t="s">
        <v>6</v>
      </c>
      <c r="H53" s="13" t="s">
        <v>7</v>
      </c>
      <c r="I53" s="13" t="s">
        <v>8</v>
      </c>
      <c r="J53" s="13" t="s">
        <v>18</v>
      </c>
      <c r="K53" s="13" t="s">
        <v>9</v>
      </c>
    </row>
    <row r="54" spans="1:12" ht="72" x14ac:dyDescent="0.3">
      <c r="A54" s="6" t="s">
        <v>56</v>
      </c>
      <c r="B54" s="6" t="s">
        <v>57</v>
      </c>
      <c r="C54" s="6" t="s">
        <v>31</v>
      </c>
      <c r="D54" s="6" t="s">
        <v>31</v>
      </c>
      <c r="E54" s="20" t="s">
        <v>80</v>
      </c>
      <c r="F54" s="18">
        <v>120000</v>
      </c>
      <c r="G54" s="18">
        <v>33936.36</v>
      </c>
      <c r="H54" s="18">
        <v>30026.84</v>
      </c>
      <c r="I54" s="18">
        <v>22409.58</v>
      </c>
      <c r="J54" s="18">
        <v>18674.650000000001</v>
      </c>
      <c r="K54" s="18">
        <v>7469.86</v>
      </c>
      <c r="L54" s="51">
        <f>SUM(G54:K54)</f>
        <v>112517.29</v>
      </c>
    </row>
    <row r="55" spans="1:12" ht="23.5" x14ac:dyDescent="0.3">
      <c r="A55" s="6"/>
      <c r="B55" s="6" t="s">
        <v>57</v>
      </c>
      <c r="C55" s="6" t="s">
        <v>36</v>
      </c>
      <c r="D55" s="6" t="s">
        <v>36</v>
      </c>
      <c r="E55" s="20" t="s">
        <v>81</v>
      </c>
      <c r="F55" s="18">
        <v>120000</v>
      </c>
      <c r="G55" s="18"/>
      <c r="H55" s="18"/>
      <c r="I55" s="18"/>
      <c r="J55" s="18"/>
      <c r="K55" s="18"/>
      <c r="L55" s="51">
        <f t="shared" ref="L55:L63" si="7">SUM(G55:K55)</f>
        <v>0</v>
      </c>
    </row>
    <row r="56" spans="1:12" ht="72" x14ac:dyDescent="0.3">
      <c r="A56" s="6"/>
      <c r="B56" s="6" t="s">
        <v>57</v>
      </c>
      <c r="C56" s="6" t="s">
        <v>33</v>
      </c>
      <c r="D56" s="6" t="s">
        <v>33</v>
      </c>
      <c r="E56" s="20" t="s">
        <v>80</v>
      </c>
      <c r="F56" s="18">
        <v>120000</v>
      </c>
      <c r="G56" s="18">
        <v>23203.71</v>
      </c>
      <c r="H56" s="18">
        <v>18458.54</v>
      </c>
      <c r="I56" s="18">
        <v>26252.240000000002</v>
      </c>
      <c r="J56" s="18">
        <v>14671.21</v>
      </c>
      <c r="K56" s="18">
        <v>15299.88</v>
      </c>
      <c r="L56" s="51">
        <f t="shared" si="7"/>
        <v>97885.580000000016</v>
      </c>
    </row>
    <row r="57" spans="1:12" ht="24" x14ac:dyDescent="0.3">
      <c r="A57" s="6"/>
      <c r="B57" s="6" t="s">
        <v>58</v>
      </c>
      <c r="C57" s="6" t="s">
        <v>59</v>
      </c>
      <c r="D57" s="6" t="s">
        <v>31</v>
      </c>
      <c r="E57" s="20" t="s">
        <v>82</v>
      </c>
      <c r="F57" s="18">
        <v>100000</v>
      </c>
      <c r="G57" s="18">
        <v>15430.17</v>
      </c>
      <c r="H57" s="18">
        <v>8894.2199999999993</v>
      </c>
      <c r="I57" s="18">
        <v>9663</v>
      </c>
      <c r="J57" s="18">
        <v>6376.05</v>
      </c>
      <c r="K57" s="18">
        <v>2552.1999999999998</v>
      </c>
      <c r="L57" s="51">
        <f t="shared" si="7"/>
        <v>42915.64</v>
      </c>
    </row>
    <row r="58" spans="1:12" ht="23.5" x14ac:dyDescent="0.3">
      <c r="A58" s="6"/>
      <c r="B58" s="6" t="s">
        <v>58</v>
      </c>
      <c r="C58" s="6" t="s">
        <v>59</v>
      </c>
      <c r="D58" s="6" t="s">
        <v>31</v>
      </c>
      <c r="E58" s="20" t="s">
        <v>83</v>
      </c>
      <c r="F58" s="18">
        <v>6000</v>
      </c>
      <c r="G58" s="18">
        <v>469.4</v>
      </c>
      <c r="H58" s="18">
        <v>1603.2</v>
      </c>
      <c r="I58" s="18">
        <v>1408.48</v>
      </c>
      <c r="J58" s="18">
        <v>1171.07</v>
      </c>
      <c r="K58" s="18">
        <v>1009.38</v>
      </c>
      <c r="L58" s="51">
        <f t="shared" si="7"/>
        <v>5661.53</v>
      </c>
    </row>
    <row r="59" spans="1:12" ht="23.5" x14ac:dyDescent="0.3">
      <c r="A59" s="6"/>
      <c r="B59" s="6" t="s">
        <v>58</v>
      </c>
      <c r="C59" s="6"/>
      <c r="D59" s="6" t="s">
        <v>36</v>
      </c>
      <c r="E59" s="20" t="s">
        <v>83</v>
      </c>
      <c r="F59" s="18">
        <v>5000</v>
      </c>
      <c r="G59" s="18"/>
      <c r="H59" s="18"/>
      <c r="I59" s="18"/>
      <c r="J59" s="18"/>
      <c r="K59" s="18"/>
      <c r="L59" s="51">
        <f t="shared" si="7"/>
        <v>0</v>
      </c>
    </row>
    <row r="60" spans="1:12" ht="23.5" x14ac:dyDescent="0.3">
      <c r="A60" s="6"/>
      <c r="B60" s="6" t="s">
        <v>58</v>
      </c>
      <c r="C60" s="6"/>
      <c r="D60" s="6" t="s">
        <v>36</v>
      </c>
      <c r="E60" s="20" t="s">
        <v>84</v>
      </c>
      <c r="F60" s="18">
        <v>20000</v>
      </c>
      <c r="G60" s="18">
        <v>28132.32</v>
      </c>
      <c r="H60" s="18">
        <v>26477.99</v>
      </c>
      <c r="I60" s="18">
        <v>28378.6</v>
      </c>
      <c r="J60" s="18">
        <v>25868.79</v>
      </c>
      <c r="K60" s="18">
        <v>1627.61</v>
      </c>
      <c r="L60" s="51">
        <f t="shared" si="7"/>
        <v>110485.31000000001</v>
      </c>
    </row>
    <row r="61" spans="1:12" ht="23.5" x14ac:dyDescent="0.3">
      <c r="A61" s="6"/>
      <c r="B61" s="6" t="s">
        <v>58</v>
      </c>
      <c r="C61" s="6"/>
      <c r="D61" s="6" t="s">
        <v>33</v>
      </c>
      <c r="E61" s="20" t="s">
        <v>83</v>
      </c>
      <c r="F61" s="18">
        <v>5000</v>
      </c>
      <c r="G61" s="18">
        <v>1353.05</v>
      </c>
      <c r="H61" s="18">
        <v>2201.44</v>
      </c>
      <c r="I61" s="18">
        <v>2280.23</v>
      </c>
      <c r="J61" s="18">
        <v>927.49</v>
      </c>
      <c r="K61" s="18">
        <v>1190.29</v>
      </c>
      <c r="L61" s="51">
        <f t="shared" si="7"/>
        <v>7952.4999999999991</v>
      </c>
    </row>
    <row r="62" spans="1:12" ht="23.5" x14ac:dyDescent="0.3">
      <c r="A62" s="6"/>
      <c r="B62" s="6" t="s">
        <v>58</v>
      </c>
      <c r="C62" s="6"/>
      <c r="D62" s="6" t="s">
        <v>33</v>
      </c>
      <c r="E62" s="41" t="s">
        <v>84</v>
      </c>
      <c r="F62" s="18">
        <v>20000</v>
      </c>
      <c r="G62" s="18"/>
      <c r="H62" s="18"/>
      <c r="I62" s="18"/>
      <c r="J62" s="18"/>
      <c r="K62" s="18"/>
      <c r="L62" s="51">
        <f t="shared" si="7"/>
        <v>0</v>
      </c>
    </row>
    <row r="63" spans="1:12" ht="23.5" x14ac:dyDescent="0.3">
      <c r="A63" s="6"/>
      <c r="B63" s="6" t="s">
        <v>58</v>
      </c>
      <c r="C63" s="6"/>
      <c r="D63" s="6" t="s">
        <v>33</v>
      </c>
      <c r="E63" s="42" t="s">
        <v>85</v>
      </c>
      <c r="F63" s="18">
        <v>20000</v>
      </c>
      <c r="G63" s="18"/>
      <c r="H63" s="18"/>
      <c r="I63" s="18"/>
      <c r="J63" s="18"/>
      <c r="K63" s="18"/>
      <c r="L63" s="51">
        <f t="shared" si="7"/>
        <v>0</v>
      </c>
    </row>
    <row r="64" spans="1:12" x14ac:dyDescent="0.3">
      <c r="A64" s="54" t="s">
        <v>19</v>
      </c>
      <c r="B64" s="55"/>
      <c r="C64" s="55"/>
      <c r="D64" s="55"/>
      <c r="E64" s="56"/>
      <c r="F64" s="24">
        <f t="shared" ref="F64:K64" si="8">SUM(F54:F63)</f>
        <v>536000</v>
      </c>
      <c r="G64" s="24">
        <f t="shared" si="8"/>
        <v>102525.01</v>
      </c>
      <c r="H64" s="24">
        <f t="shared" si="8"/>
        <v>87662.23000000001</v>
      </c>
      <c r="I64" s="24">
        <f t="shared" si="8"/>
        <v>90392.13</v>
      </c>
      <c r="J64" s="24">
        <f t="shared" si="8"/>
        <v>67689.260000000009</v>
      </c>
      <c r="K64" s="24">
        <f t="shared" si="8"/>
        <v>29149.22</v>
      </c>
    </row>
    <row r="65" spans="1:11" x14ac:dyDescent="0.3">
      <c r="A65" s="43"/>
      <c r="B65" s="43"/>
      <c r="C65" s="44"/>
      <c r="D65" s="44"/>
      <c r="E65" s="44"/>
      <c r="F65" s="26"/>
      <c r="G65" s="26"/>
      <c r="H65" s="26"/>
      <c r="I65" s="26"/>
      <c r="J65" s="26"/>
      <c r="K65" s="26"/>
    </row>
    <row r="66" spans="1:11" ht="23.5" x14ac:dyDescent="0.3">
      <c r="A66" s="45" t="s">
        <v>22</v>
      </c>
      <c r="B66" s="46"/>
      <c r="C66" s="47" t="s">
        <v>21</v>
      </c>
      <c r="D66" s="46"/>
      <c r="E66" s="44" t="s">
        <v>24</v>
      </c>
      <c r="F66" s="24">
        <f>SUM(F64+F50+F45+F40+F35+F19)</f>
        <v>1509175</v>
      </c>
      <c r="G66" s="26"/>
      <c r="H66" s="26"/>
      <c r="I66" s="26"/>
      <c r="J66" s="26"/>
      <c r="K66" s="26"/>
    </row>
    <row r="67" spans="1:11" x14ac:dyDescent="0.3">
      <c r="A67" s="7"/>
      <c r="B67" s="44"/>
      <c r="C67" s="44"/>
      <c r="D67" s="44"/>
      <c r="E67" s="44"/>
      <c r="F67" s="8"/>
      <c r="G67" s="9"/>
      <c r="H67" s="9"/>
      <c r="I67" s="9"/>
      <c r="J67" s="9"/>
      <c r="K67" s="9"/>
    </row>
    <row r="68" spans="1:11" ht="23.5" x14ac:dyDescent="0.3">
      <c r="A68" s="45" t="s">
        <v>23</v>
      </c>
      <c r="B68" s="46"/>
      <c r="C68" s="47" t="s">
        <v>21</v>
      </c>
      <c r="D68" s="48"/>
      <c r="E68" s="44" t="s">
        <v>20</v>
      </c>
      <c r="F68" s="8"/>
      <c r="G68" s="49">
        <f>G19+G35+G40+G45+G50+G64</f>
        <v>283442.90999999997</v>
      </c>
      <c r="H68" s="49">
        <f>H19+H35+H40+H45+H50+H64</f>
        <v>210509.63</v>
      </c>
      <c r="I68" s="49">
        <f>I19+I35+I40+I45+I50+I64</f>
        <v>318580.05000000005</v>
      </c>
      <c r="J68" s="49">
        <f>J19+J35+J40+J45+J50+J64</f>
        <v>287488.19</v>
      </c>
      <c r="K68" s="49">
        <f>K19+K35+K40+K45+K50+K64</f>
        <v>148827.16999999998</v>
      </c>
    </row>
    <row r="69" spans="1:11" x14ac:dyDescent="0.3">
      <c r="A69" s="45"/>
      <c r="B69" s="45"/>
      <c r="C69" s="47"/>
      <c r="D69" s="45"/>
      <c r="E69" s="27"/>
      <c r="F69" s="8"/>
      <c r="G69" s="9"/>
      <c r="H69" s="9"/>
      <c r="I69" s="9"/>
      <c r="J69" s="9"/>
      <c r="K69" s="28"/>
    </row>
    <row r="70" spans="1:11" x14ac:dyDescent="0.3">
      <c r="A70" s="27"/>
      <c r="B70" s="27"/>
      <c r="C70" s="27"/>
      <c r="D70" s="27"/>
      <c r="E70" s="27"/>
      <c r="G70" s="9"/>
      <c r="H70" s="9"/>
      <c r="I70" s="9"/>
      <c r="J70" s="28" t="s">
        <v>86</v>
      </c>
      <c r="K70" s="9"/>
    </row>
    <row r="71" spans="1:11" x14ac:dyDescent="0.3">
      <c r="A71" s="27"/>
      <c r="B71" s="27"/>
      <c r="C71" s="27"/>
      <c r="D71" s="27"/>
      <c r="E71" s="50" t="s">
        <v>87</v>
      </c>
      <c r="F71" s="49">
        <f>SUM(G68:K68)</f>
        <v>1248847.95</v>
      </c>
      <c r="G71" s="9"/>
      <c r="H71" s="9"/>
      <c r="I71" s="9"/>
      <c r="K71" s="9"/>
    </row>
    <row r="72" spans="1:11" x14ac:dyDescent="0.3">
      <c r="A72" s="5"/>
    </row>
    <row r="75" spans="1:11" x14ac:dyDescent="0.3">
      <c r="B75" s="1"/>
      <c r="C75" s="1"/>
      <c r="D75" s="1"/>
      <c r="E75" s="1"/>
    </row>
    <row r="76" spans="1:11" x14ac:dyDescent="0.3">
      <c r="B76" s="1"/>
      <c r="C76" s="1"/>
      <c r="D76" s="1"/>
      <c r="E76" s="1"/>
    </row>
    <row r="77" spans="1:11" x14ac:dyDescent="0.3">
      <c r="B77" s="1"/>
      <c r="C77" s="1"/>
      <c r="D77" s="1"/>
      <c r="E77" s="1"/>
    </row>
    <row r="78" spans="1:11" x14ac:dyDescent="0.3">
      <c r="B78" s="1"/>
      <c r="C78" s="1"/>
      <c r="D78" s="1"/>
      <c r="E78" s="1"/>
    </row>
    <row r="79" spans="1:11" x14ac:dyDescent="0.3">
      <c r="B79" s="1"/>
      <c r="C79" s="1"/>
      <c r="D79" s="1"/>
      <c r="E79" s="1"/>
    </row>
    <row r="80" spans="1:11" x14ac:dyDescent="0.3">
      <c r="B80" s="1"/>
      <c r="C80" s="1"/>
      <c r="D80" s="1"/>
      <c r="E80" s="1"/>
    </row>
    <row r="81" spans="2:5" x14ac:dyDescent="0.3">
      <c r="B81" s="1"/>
      <c r="C81" s="1"/>
      <c r="D81" s="1"/>
      <c r="E81" s="1"/>
    </row>
    <row r="82" spans="2:5" x14ac:dyDescent="0.3">
      <c r="B82" s="1"/>
      <c r="C82" s="1"/>
      <c r="D82" s="1"/>
      <c r="E82" s="1"/>
    </row>
    <row r="83" spans="2:5" x14ac:dyDescent="0.3">
      <c r="B83" s="1"/>
      <c r="C83" s="1"/>
      <c r="D83" s="1"/>
      <c r="E83" s="1"/>
    </row>
    <row r="84" spans="2:5" x14ac:dyDescent="0.3">
      <c r="B84" s="1"/>
      <c r="C84" s="1"/>
      <c r="D84" s="1"/>
      <c r="E84" s="1"/>
    </row>
  </sheetData>
  <mergeCells count="14">
    <mergeCell ref="A35:E35"/>
    <mergeCell ref="A1:B2"/>
    <mergeCell ref="A3:E3"/>
    <mergeCell ref="A5:K5"/>
    <mergeCell ref="A19:E19"/>
    <mergeCell ref="A22:K22"/>
    <mergeCell ref="A52:K52"/>
    <mergeCell ref="A64:E64"/>
    <mergeCell ref="A37:K37"/>
    <mergeCell ref="A40:E40"/>
    <mergeCell ref="A42:K42"/>
    <mergeCell ref="A45:E45"/>
    <mergeCell ref="A46:K46"/>
    <mergeCell ref="A50:E50"/>
  </mergeCells>
  <pageMargins left="0.7" right="0.7" top="0.75" bottom="0.75" header="0.3" footer="0.3"/>
  <pageSetup paperSize="9" orientation="landscape" r:id="rId1"/>
  <ignoredErrors>
    <ignoredError sqref="L24:L33 L7:L16 L49 L54:L63" formulaRange="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End of Year 2014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2026-07-30T16:05:30Z</dcterms:created>
  <dcterms:modified xsi:type="dcterms:W3CDTF">2026-07-30T16:05:43Z</dcterms:modified>
</cp:coreProperties>
</file>