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B7B17200-3751-4292-BEF5-204C18E31807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1" i="1" l="1"/>
  <c r="L70" i="1"/>
  <c r="L60" i="1"/>
  <c r="L61" i="1"/>
  <c r="L62" i="1"/>
  <c r="L59" i="1"/>
  <c r="L36" i="1"/>
  <c r="L37" i="1"/>
  <c r="L38" i="1"/>
  <c r="L39" i="1"/>
  <c r="L40" i="1"/>
  <c r="L41" i="1"/>
  <c r="L42" i="1"/>
  <c r="L43" i="1"/>
  <c r="L35" i="1"/>
  <c r="L22" i="1"/>
  <c r="L23" i="1"/>
  <c r="L24" i="1"/>
  <c r="L25" i="1"/>
  <c r="L26" i="1"/>
  <c r="L21" i="1"/>
  <c r="L9" i="1"/>
  <c r="L10" i="1"/>
  <c r="L11" i="1"/>
  <c r="L12" i="1"/>
  <c r="L13" i="1"/>
  <c r="L8" i="1"/>
  <c r="C93" i="1"/>
  <c r="K73" i="1"/>
  <c r="J73" i="1"/>
  <c r="I73" i="1"/>
  <c r="H73" i="1"/>
  <c r="G73" i="1"/>
  <c r="F73" i="1"/>
  <c r="K64" i="1"/>
  <c r="J64" i="1"/>
  <c r="I64" i="1"/>
  <c r="H64" i="1"/>
  <c r="G64" i="1"/>
  <c r="F64" i="1"/>
  <c r="K53" i="1"/>
  <c r="J53" i="1"/>
  <c r="I53" i="1"/>
  <c r="H53" i="1"/>
  <c r="G53" i="1"/>
  <c r="F53" i="1"/>
  <c r="K45" i="1"/>
  <c r="J45" i="1"/>
  <c r="I45" i="1"/>
  <c r="H45" i="1"/>
  <c r="G45" i="1"/>
  <c r="F45" i="1"/>
  <c r="K28" i="1"/>
  <c r="J28" i="1"/>
  <c r="I28" i="1"/>
  <c r="H28" i="1"/>
  <c r="G28" i="1"/>
  <c r="F28" i="1"/>
  <c r="K15" i="1"/>
  <c r="J15" i="1"/>
  <c r="I15" i="1"/>
  <c r="H15" i="1"/>
  <c r="G15" i="1"/>
  <c r="G78" i="1" s="1"/>
  <c r="F15" i="1"/>
  <c r="I78" i="1" l="1"/>
  <c r="J78" i="1"/>
  <c r="K78" i="1"/>
  <c r="H78" i="1"/>
  <c r="F76" i="1"/>
</calcChain>
</file>

<file path=xl/sharedStrings.xml><?xml version="1.0" encoding="utf-8"?>
<sst xmlns="http://schemas.openxmlformats.org/spreadsheetml/2006/main" count="216" uniqueCount="93">
  <si>
    <t>Appendix 5 - Financial Report</t>
  </si>
  <si>
    <t>DECLG/ Waterford City and County Council Protocol Agreement - Financial Report 2014</t>
  </si>
  <si>
    <t>Category 1 - Homeless Prevention, Tenancy Sustainment and Resettlement Supports</t>
  </si>
  <si>
    <t>Service</t>
  </si>
  <si>
    <t>Project Name</t>
  </si>
  <si>
    <t>Service Provider</t>
  </si>
  <si>
    <t>Local Authority</t>
  </si>
  <si>
    <t>Description of Service being provided</t>
  </si>
  <si>
    <t>Estimated Outturn for 2014</t>
  </si>
  <si>
    <t>Q1
Outturn this Quarter</t>
  </si>
  <si>
    <t>Q2
Outturn this Quarter</t>
  </si>
  <si>
    <t>Q3
Outturn this Quarter</t>
  </si>
  <si>
    <t>Q4
Outturn in Oct &amp; Nov</t>
  </si>
  <si>
    <t>Q4
Outturn in Dec</t>
  </si>
  <si>
    <t>Tenancy Sustainment</t>
  </si>
  <si>
    <t xml:space="preserve">SVP TSS Carlow </t>
  </si>
  <si>
    <t>SVP</t>
  </si>
  <si>
    <t>CWCC</t>
  </si>
  <si>
    <t xml:space="preserve">Tenancy Support &amp; Sustainment  </t>
  </si>
  <si>
    <t>Focus TSS Kilkenny</t>
  </si>
  <si>
    <t>Focus</t>
  </si>
  <si>
    <t>KKCC</t>
  </si>
  <si>
    <t>Tenancy Support &amp; Sustainment</t>
  </si>
  <si>
    <t>SE Simon TSS South Tipperary</t>
  </si>
  <si>
    <t>Simon</t>
  </si>
  <si>
    <t>TSCC</t>
  </si>
  <si>
    <t>Focus TSS Waterford City</t>
  </si>
  <si>
    <t>WCtyC</t>
  </si>
  <si>
    <t>Focus TSS Waterford County</t>
  </si>
  <si>
    <t>WCC</t>
  </si>
  <si>
    <t>Focus TSS Wexford</t>
  </si>
  <si>
    <t>WXCC</t>
  </si>
  <si>
    <t>SUB TOTALS</t>
  </si>
  <si>
    <t>Category 2 - Emergency Accommodation</t>
  </si>
  <si>
    <t>Temporary Emergency Accommodation (TEA)</t>
  </si>
  <si>
    <t>Monastery Hostel - Carlow                        16 bed Men's Emergency Hostel accommodation</t>
  </si>
  <si>
    <t>St Vincent de Paul</t>
  </si>
  <si>
    <t>Emergency male accommodation</t>
  </si>
  <si>
    <t>Good Shepherd Centre - Kilkenny              30 bed Men's Emergency hostel                   1 x 4 bed house family emergency accommodation</t>
  </si>
  <si>
    <t>GSCK</t>
  </si>
  <si>
    <t>Emergency male &amp; family accommodation</t>
  </si>
  <si>
    <t>Tinteán Housing Association                         2 units of family emergency accommodation</t>
  </si>
  <si>
    <t>Same</t>
  </si>
  <si>
    <t>WCityC</t>
  </si>
  <si>
    <t xml:space="preserve">Emergency family accommodation </t>
  </si>
  <si>
    <t>McGwire House - Waterford City               25 bed Men's Emergency hostel accommodation</t>
  </si>
  <si>
    <t>Ozanam House - Wexford                           26 bed Men's Emergency hostel accommodation</t>
  </si>
  <si>
    <t>Severe Weather &amp; Out of Hours contingency - See below *</t>
  </si>
  <si>
    <t>Various Providers</t>
  </si>
  <si>
    <t>All LA's</t>
  </si>
  <si>
    <t>B&amp;B accommodation or additional beds</t>
  </si>
  <si>
    <t>Category 3 - Long-Term Supported Accommodation</t>
  </si>
  <si>
    <t>Permanent Onsite Supported Housing</t>
  </si>
  <si>
    <t>McGwire House - Waterford City                8 units of LTS</t>
  </si>
  <si>
    <t>Long Term Supported Accommodation</t>
  </si>
  <si>
    <t>Good Shepherd Centre, Kilkenny                    5 units of LTS</t>
  </si>
  <si>
    <t>Tinteán Housing Association                         2 units of LTS</t>
  </si>
  <si>
    <t>Ceim Eile                                                           9 units of Transitional "halfway house" accommodation</t>
  </si>
  <si>
    <t>Aiseiri</t>
  </si>
  <si>
    <t>Semi permanent high support housing</t>
  </si>
  <si>
    <t>Good Shepherd Centre, Kilkenny               10 units of Transitional accommodation</t>
  </si>
  <si>
    <t>Ozanam House - Wexford                             6 units of Transitional accommodation</t>
  </si>
  <si>
    <t>Focus Ireland, Waterford                             16 units of Transitional accommodation</t>
  </si>
  <si>
    <t>Semi-Permanent Onsite Supported Housing</t>
  </si>
  <si>
    <t xml:space="preserve">Tintean Housing Association, Waterford  11 units of Transitional accommodation </t>
  </si>
  <si>
    <t>Focus Housing Association - Waterford City                                                                  43 units of LTS</t>
  </si>
  <si>
    <t>SUBTOTALS</t>
  </si>
  <si>
    <t>Category 4 - Day Services</t>
  </si>
  <si>
    <t>Day Services</t>
  </si>
  <si>
    <t>Category 5 - Domestic Violence Refuges</t>
  </si>
  <si>
    <t>Womens Refuge</t>
  </si>
  <si>
    <t>Amber Women's Refuge - Kilkenny              7 units of refuge accommodation with bed capacity of 30 (7 women &amp; 23 children)</t>
  </si>
  <si>
    <t>Homeless accommodation</t>
  </si>
  <si>
    <t>Wexford Women's Refuge                             4 units of refuge accommodation with bed capacity of 22 (4 women &amp; 18 children)</t>
  </si>
  <si>
    <t>Cuan Saor                                                         4 units of refuge accommodation with bed capacity of 26 (4 women &amp; 22 children)</t>
  </si>
  <si>
    <t>STCC</t>
  </si>
  <si>
    <t>Oasis House                                                   16 units of accommodation with bed capacity of 39 (14 women &amp; 25 young people and 2 self contained family units)</t>
  </si>
  <si>
    <t>Category 6 - Housing Authority Homeless Services Provision including Administration</t>
  </si>
  <si>
    <t>Estimated Outturn for 2013</t>
  </si>
  <si>
    <t>Homeless Services Officer</t>
  </si>
  <si>
    <t>Salary costs</t>
  </si>
  <si>
    <t>Clerical Officer</t>
  </si>
  <si>
    <t>Total Estimated Expenditure</t>
  </si>
  <si>
    <t>Director of Finance</t>
  </si>
  <si>
    <t>Date</t>
  </si>
  <si>
    <t>Quarterly Outturn</t>
  </si>
  <si>
    <t>Director of Housing</t>
  </si>
  <si>
    <t>Waterford City B&amp;B to date *</t>
  </si>
  <si>
    <t>Kilkenny B&amp;B to date</t>
  </si>
  <si>
    <t xml:space="preserve">Wexford </t>
  </si>
  <si>
    <t xml:space="preserve">Carlow </t>
  </si>
  <si>
    <t>Tipperary</t>
  </si>
  <si>
    <t>Total Outturn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</si>
</sst>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8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left" wrapText="1"/>
    </xf>
    <xf numFmtId="3" fontId="9" fillId="0" borderId="3" xfId="0" applyNumberFormat="1" applyFont="1" applyBorder="1" applyAlignment="1">
      <alignment horizontal="left" wrapText="1"/>
    </xf>
    <xf numFmtId="3" fontId="9" fillId="0" borderId="2" xfId="0" applyNumberFormat="1" applyFont="1" applyBorder="1" applyAlignment="1">
      <alignment horizontal="center"/>
    </xf>
    <xf numFmtId="3" fontId="5" fillId="0" borderId="0" xfId="0" applyNumberFormat="1" applyFont="1"/>
    <xf numFmtId="0" fontId="9" fillId="0" borderId="3" xfId="0" applyFont="1" applyBorder="1" applyAlignment="1">
      <alignment horizontal="left" wrapText="1"/>
    </xf>
    <xf numFmtId="3" fontId="9" fillId="0" borderId="2" xfId="1" applyNumberFormat="1" applyFont="1" applyFill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right"/>
    </xf>
    <xf numFmtId="164" fontId="9" fillId="0" borderId="0" xfId="0" applyNumberFormat="1" applyFont="1" applyAlignment="1">
      <alignment horizontal="center"/>
    </xf>
    <xf numFmtId="6" fontId="9" fillId="0" borderId="0" xfId="0" applyNumberFormat="1" applyFont="1" applyAlignment="1">
      <alignment horizontal="center"/>
    </xf>
    <xf numFmtId="0" fontId="9" fillId="0" borderId="6" xfId="0" applyFont="1" applyBorder="1" applyAlignment="1">
      <alignment horizontal="left" wrapText="1"/>
    </xf>
    <xf numFmtId="3" fontId="9" fillId="0" borderId="7" xfId="0" applyNumberFormat="1" applyFont="1" applyBorder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8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left" wrapText="1"/>
    </xf>
    <xf numFmtId="0" fontId="9" fillId="0" borderId="8" xfId="0" applyFont="1" applyBorder="1" applyAlignment="1">
      <alignment wrapText="1"/>
    </xf>
    <xf numFmtId="3" fontId="9" fillId="0" borderId="8" xfId="0" applyNumberFormat="1" applyFont="1" applyBorder="1" applyAlignment="1">
      <alignment horizontal="center"/>
    </xf>
    <xf numFmtId="0" fontId="9" fillId="0" borderId="7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8" fillId="0" borderId="9" xfId="0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center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0" xfId="0" applyFont="1" applyAlignment="1">
      <alignment horizontal="right" wrapText="1"/>
    </xf>
    <xf numFmtId="6" fontId="6" fillId="0" borderId="2" xfId="0" applyNumberFormat="1" applyFont="1" applyBorder="1" applyAlignment="1">
      <alignment horizontal="center"/>
    </xf>
    <xf numFmtId="0" fontId="11" fillId="0" borderId="10" xfId="0" applyFont="1" applyBorder="1" applyAlignment="1">
      <alignment horizontal="left" wrapText="1"/>
    </xf>
    <xf numFmtId="3" fontId="0" fillId="0" borderId="0" xfId="0" applyNumberFormat="1"/>
    <xf numFmtId="3" fontId="2" fillId="0" borderId="0" xfId="0" applyNumberFormat="1" applyFont="1"/>
    <xf numFmtId="0" fontId="5" fillId="0" borderId="0" xfId="0" applyFont="1" applyAlignment="1">
      <alignment wrapText="1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6" fillId="0" borderId="3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"/>
  <sheetViews>
    <sheetView tabSelected="1" workbookViewId="0">
      <selection activeCell="B8" sqref="B8"/>
    </sheetView>
  </sheetViews>
  <sheetFormatPr defaultRowHeight="14" x14ac:dyDescent="0.3"/>
  <cols>
    <col min="1" max="1" width="22.6328125" style="22" customWidth="1"/>
    <col min="2" max="2" width="33.453125" style="22" bestFit="1" customWidth="1"/>
    <col min="3" max="3" width="16.90625" style="22" customWidth="1"/>
    <col min="4" max="4" width="11.6328125" style="22" customWidth="1"/>
    <col min="5" max="5" width="22.90625" style="22" customWidth="1"/>
    <col min="6" max="6" width="13.36328125" style="2" customWidth="1"/>
    <col min="7" max="11" width="13.36328125" style="3" customWidth="1"/>
    <col min="12" max="256" width="9.08984375" style="4"/>
    <col min="257" max="257" width="22.6328125" style="4" customWidth="1"/>
    <col min="258" max="258" width="33.453125" style="4" bestFit="1" customWidth="1"/>
    <col min="259" max="259" width="16.90625" style="4" customWidth="1"/>
    <col min="260" max="260" width="16.6328125" style="4" customWidth="1"/>
    <col min="261" max="261" width="34.36328125" style="4" customWidth="1"/>
    <col min="262" max="267" width="13.36328125" style="4" customWidth="1"/>
    <col min="268" max="512" width="9.08984375" style="4"/>
    <col min="513" max="513" width="22.6328125" style="4" customWidth="1"/>
    <col min="514" max="514" width="33.453125" style="4" bestFit="1" customWidth="1"/>
    <col min="515" max="515" width="16.90625" style="4" customWidth="1"/>
    <col min="516" max="516" width="16.6328125" style="4" customWidth="1"/>
    <col min="517" max="517" width="34.36328125" style="4" customWidth="1"/>
    <col min="518" max="523" width="13.36328125" style="4" customWidth="1"/>
    <col min="524" max="768" width="9.08984375" style="4"/>
    <col min="769" max="769" width="22.6328125" style="4" customWidth="1"/>
    <col min="770" max="770" width="33.453125" style="4" bestFit="1" customWidth="1"/>
    <col min="771" max="771" width="16.90625" style="4" customWidth="1"/>
    <col min="772" max="772" width="16.6328125" style="4" customWidth="1"/>
    <col min="773" max="773" width="34.36328125" style="4" customWidth="1"/>
    <col min="774" max="779" width="13.36328125" style="4" customWidth="1"/>
    <col min="780" max="1024" width="9.08984375" style="4"/>
    <col min="1025" max="1025" width="22.6328125" style="4" customWidth="1"/>
    <col min="1026" max="1026" width="33.453125" style="4" bestFit="1" customWidth="1"/>
    <col min="1027" max="1027" width="16.90625" style="4" customWidth="1"/>
    <col min="1028" max="1028" width="16.6328125" style="4" customWidth="1"/>
    <col min="1029" max="1029" width="34.36328125" style="4" customWidth="1"/>
    <col min="1030" max="1035" width="13.36328125" style="4" customWidth="1"/>
    <col min="1036" max="1280" width="9.08984375" style="4"/>
    <col min="1281" max="1281" width="22.6328125" style="4" customWidth="1"/>
    <col min="1282" max="1282" width="33.453125" style="4" bestFit="1" customWidth="1"/>
    <col min="1283" max="1283" width="16.90625" style="4" customWidth="1"/>
    <col min="1284" max="1284" width="16.6328125" style="4" customWidth="1"/>
    <col min="1285" max="1285" width="34.36328125" style="4" customWidth="1"/>
    <col min="1286" max="1291" width="13.36328125" style="4" customWidth="1"/>
    <col min="1292" max="1536" width="9.08984375" style="4"/>
    <col min="1537" max="1537" width="22.6328125" style="4" customWidth="1"/>
    <col min="1538" max="1538" width="33.453125" style="4" bestFit="1" customWidth="1"/>
    <col min="1539" max="1539" width="16.90625" style="4" customWidth="1"/>
    <col min="1540" max="1540" width="16.6328125" style="4" customWidth="1"/>
    <col min="1541" max="1541" width="34.36328125" style="4" customWidth="1"/>
    <col min="1542" max="1547" width="13.36328125" style="4" customWidth="1"/>
    <col min="1548" max="1792" width="9.08984375" style="4"/>
    <col min="1793" max="1793" width="22.6328125" style="4" customWidth="1"/>
    <col min="1794" max="1794" width="33.453125" style="4" bestFit="1" customWidth="1"/>
    <col min="1795" max="1795" width="16.90625" style="4" customWidth="1"/>
    <col min="1796" max="1796" width="16.6328125" style="4" customWidth="1"/>
    <col min="1797" max="1797" width="34.36328125" style="4" customWidth="1"/>
    <col min="1798" max="1803" width="13.36328125" style="4" customWidth="1"/>
    <col min="1804" max="2048" width="9.08984375" style="4"/>
    <col min="2049" max="2049" width="22.6328125" style="4" customWidth="1"/>
    <col min="2050" max="2050" width="33.453125" style="4" bestFit="1" customWidth="1"/>
    <col min="2051" max="2051" width="16.90625" style="4" customWidth="1"/>
    <col min="2052" max="2052" width="16.6328125" style="4" customWidth="1"/>
    <col min="2053" max="2053" width="34.36328125" style="4" customWidth="1"/>
    <col min="2054" max="2059" width="13.36328125" style="4" customWidth="1"/>
    <col min="2060" max="2304" width="9.08984375" style="4"/>
    <col min="2305" max="2305" width="22.6328125" style="4" customWidth="1"/>
    <col min="2306" max="2306" width="33.453125" style="4" bestFit="1" customWidth="1"/>
    <col min="2307" max="2307" width="16.90625" style="4" customWidth="1"/>
    <col min="2308" max="2308" width="16.6328125" style="4" customWidth="1"/>
    <col min="2309" max="2309" width="34.36328125" style="4" customWidth="1"/>
    <col min="2310" max="2315" width="13.36328125" style="4" customWidth="1"/>
    <col min="2316" max="2560" width="9.08984375" style="4"/>
    <col min="2561" max="2561" width="22.6328125" style="4" customWidth="1"/>
    <col min="2562" max="2562" width="33.453125" style="4" bestFit="1" customWidth="1"/>
    <col min="2563" max="2563" width="16.90625" style="4" customWidth="1"/>
    <col min="2564" max="2564" width="16.6328125" style="4" customWidth="1"/>
    <col min="2565" max="2565" width="34.36328125" style="4" customWidth="1"/>
    <col min="2566" max="2571" width="13.36328125" style="4" customWidth="1"/>
    <col min="2572" max="2816" width="9.08984375" style="4"/>
    <col min="2817" max="2817" width="22.6328125" style="4" customWidth="1"/>
    <col min="2818" max="2818" width="33.453125" style="4" bestFit="1" customWidth="1"/>
    <col min="2819" max="2819" width="16.90625" style="4" customWidth="1"/>
    <col min="2820" max="2820" width="16.6328125" style="4" customWidth="1"/>
    <col min="2821" max="2821" width="34.36328125" style="4" customWidth="1"/>
    <col min="2822" max="2827" width="13.36328125" style="4" customWidth="1"/>
    <col min="2828" max="3072" width="9.08984375" style="4"/>
    <col min="3073" max="3073" width="22.6328125" style="4" customWidth="1"/>
    <col min="3074" max="3074" width="33.453125" style="4" bestFit="1" customWidth="1"/>
    <col min="3075" max="3075" width="16.90625" style="4" customWidth="1"/>
    <col min="3076" max="3076" width="16.6328125" style="4" customWidth="1"/>
    <col min="3077" max="3077" width="34.36328125" style="4" customWidth="1"/>
    <col min="3078" max="3083" width="13.36328125" style="4" customWidth="1"/>
    <col min="3084" max="3328" width="9.08984375" style="4"/>
    <col min="3329" max="3329" width="22.6328125" style="4" customWidth="1"/>
    <col min="3330" max="3330" width="33.453125" style="4" bestFit="1" customWidth="1"/>
    <col min="3331" max="3331" width="16.90625" style="4" customWidth="1"/>
    <col min="3332" max="3332" width="16.6328125" style="4" customWidth="1"/>
    <col min="3333" max="3333" width="34.36328125" style="4" customWidth="1"/>
    <col min="3334" max="3339" width="13.36328125" style="4" customWidth="1"/>
    <col min="3340" max="3584" width="9.08984375" style="4"/>
    <col min="3585" max="3585" width="22.6328125" style="4" customWidth="1"/>
    <col min="3586" max="3586" width="33.453125" style="4" bestFit="1" customWidth="1"/>
    <col min="3587" max="3587" width="16.90625" style="4" customWidth="1"/>
    <col min="3588" max="3588" width="16.6328125" style="4" customWidth="1"/>
    <col min="3589" max="3589" width="34.36328125" style="4" customWidth="1"/>
    <col min="3590" max="3595" width="13.36328125" style="4" customWidth="1"/>
    <col min="3596" max="3840" width="9.08984375" style="4"/>
    <col min="3841" max="3841" width="22.6328125" style="4" customWidth="1"/>
    <col min="3842" max="3842" width="33.453125" style="4" bestFit="1" customWidth="1"/>
    <col min="3843" max="3843" width="16.90625" style="4" customWidth="1"/>
    <col min="3844" max="3844" width="16.6328125" style="4" customWidth="1"/>
    <col min="3845" max="3845" width="34.36328125" style="4" customWidth="1"/>
    <col min="3846" max="3851" width="13.36328125" style="4" customWidth="1"/>
    <col min="3852" max="4096" width="9.08984375" style="4"/>
    <col min="4097" max="4097" width="22.6328125" style="4" customWidth="1"/>
    <col min="4098" max="4098" width="33.453125" style="4" bestFit="1" customWidth="1"/>
    <col min="4099" max="4099" width="16.90625" style="4" customWidth="1"/>
    <col min="4100" max="4100" width="16.6328125" style="4" customWidth="1"/>
    <col min="4101" max="4101" width="34.36328125" style="4" customWidth="1"/>
    <col min="4102" max="4107" width="13.36328125" style="4" customWidth="1"/>
    <col min="4108" max="4352" width="9.08984375" style="4"/>
    <col min="4353" max="4353" width="22.6328125" style="4" customWidth="1"/>
    <col min="4354" max="4354" width="33.453125" style="4" bestFit="1" customWidth="1"/>
    <col min="4355" max="4355" width="16.90625" style="4" customWidth="1"/>
    <col min="4356" max="4356" width="16.6328125" style="4" customWidth="1"/>
    <col min="4357" max="4357" width="34.36328125" style="4" customWidth="1"/>
    <col min="4358" max="4363" width="13.36328125" style="4" customWidth="1"/>
    <col min="4364" max="4608" width="9.08984375" style="4"/>
    <col min="4609" max="4609" width="22.6328125" style="4" customWidth="1"/>
    <col min="4610" max="4610" width="33.453125" style="4" bestFit="1" customWidth="1"/>
    <col min="4611" max="4611" width="16.90625" style="4" customWidth="1"/>
    <col min="4612" max="4612" width="16.6328125" style="4" customWidth="1"/>
    <col min="4613" max="4613" width="34.36328125" style="4" customWidth="1"/>
    <col min="4614" max="4619" width="13.36328125" style="4" customWidth="1"/>
    <col min="4620" max="4864" width="9.08984375" style="4"/>
    <col min="4865" max="4865" width="22.6328125" style="4" customWidth="1"/>
    <col min="4866" max="4866" width="33.453125" style="4" bestFit="1" customWidth="1"/>
    <col min="4867" max="4867" width="16.90625" style="4" customWidth="1"/>
    <col min="4868" max="4868" width="16.6328125" style="4" customWidth="1"/>
    <col min="4869" max="4869" width="34.36328125" style="4" customWidth="1"/>
    <col min="4870" max="4875" width="13.36328125" style="4" customWidth="1"/>
    <col min="4876" max="5120" width="9.08984375" style="4"/>
    <col min="5121" max="5121" width="22.6328125" style="4" customWidth="1"/>
    <col min="5122" max="5122" width="33.453125" style="4" bestFit="1" customWidth="1"/>
    <col min="5123" max="5123" width="16.90625" style="4" customWidth="1"/>
    <col min="5124" max="5124" width="16.6328125" style="4" customWidth="1"/>
    <col min="5125" max="5125" width="34.36328125" style="4" customWidth="1"/>
    <col min="5126" max="5131" width="13.36328125" style="4" customWidth="1"/>
    <col min="5132" max="5376" width="9.08984375" style="4"/>
    <col min="5377" max="5377" width="22.6328125" style="4" customWidth="1"/>
    <col min="5378" max="5378" width="33.453125" style="4" bestFit="1" customWidth="1"/>
    <col min="5379" max="5379" width="16.90625" style="4" customWidth="1"/>
    <col min="5380" max="5380" width="16.6328125" style="4" customWidth="1"/>
    <col min="5381" max="5381" width="34.36328125" style="4" customWidth="1"/>
    <col min="5382" max="5387" width="13.36328125" style="4" customWidth="1"/>
    <col min="5388" max="5632" width="9.08984375" style="4"/>
    <col min="5633" max="5633" width="22.6328125" style="4" customWidth="1"/>
    <col min="5634" max="5634" width="33.453125" style="4" bestFit="1" customWidth="1"/>
    <col min="5635" max="5635" width="16.90625" style="4" customWidth="1"/>
    <col min="5636" max="5636" width="16.6328125" style="4" customWidth="1"/>
    <col min="5637" max="5637" width="34.36328125" style="4" customWidth="1"/>
    <col min="5638" max="5643" width="13.36328125" style="4" customWidth="1"/>
    <col min="5644" max="5888" width="9.08984375" style="4"/>
    <col min="5889" max="5889" width="22.6328125" style="4" customWidth="1"/>
    <col min="5890" max="5890" width="33.453125" style="4" bestFit="1" customWidth="1"/>
    <col min="5891" max="5891" width="16.90625" style="4" customWidth="1"/>
    <col min="5892" max="5892" width="16.6328125" style="4" customWidth="1"/>
    <col min="5893" max="5893" width="34.36328125" style="4" customWidth="1"/>
    <col min="5894" max="5899" width="13.36328125" style="4" customWidth="1"/>
    <col min="5900" max="6144" width="9.08984375" style="4"/>
    <col min="6145" max="6145" width="22.6328125" style="4" customWidth="1"/>
    <col min="6146" max="6146" width="33.453125" style="4" bestFit="1" customWidth="1"/>
    <col min="6147" max="6147" width="16.90625" style="4" customWidth="1"/>
    <col min="6148" max="6148" width="16.6328125" style="4" customWidth="1"/>
    <col min="6149" max="6149" width="34.36328125" style="4" customWidth="1"/>
    <col min="6150" max="6155" width="13.36328125" style="4" customWidth="1"/>
    <col min="6156" max="6400" width="9.08984375" style="4"/>
    <col min="6401" max="6401" width="22.6328125" style="4" customWidth="1"/>
    <col min="6402" max="6402" width="33.453125" style="4" bestFit="1" customWidth="1"/>
    <col min="6403" max="6403" width="16.90625" style="4" customWidth="1"/>
    <col min="6404" max="6404" width="16.6328125" style="4" customWidth="1"/>
    <col min="6405" max="6405" width="34.36328125" style="4" customWidth="1"/>
    <col min="6406" max="6411" width="13.36328125" style="4" customWidth="1"/>
    <col min="6412" max="6656" width="9.08984375" style="4"/>
    <col min="6657" max="6657" width="22.6328125" style="4" customWidth="1"/>
    <col min="6658" max="6658" width="33.453125" style="4" bestFit="1" customWidth="1"/>
    <col min="6659" max="6659" width="16.90625" style="4" customWidth="1"/>
    <col min="6660" max="6660" width="16.6328125" style="4" customWidth="1"/>
    <col min="6661" max="6661" width="34.36328125" style="4" customWidth="1"/>
    <col min="6662" max="6667" width="13.36328125" style="4" customWidth="1"/>
    <col min="6668" max="6912" width="9.08984375" style="4"/>
    <col min="6913" max="6913" width="22.6328125" style="4" customWidth="1"/>
    <col min="6914" max="6914" width="33.453125" style="4" bestFit="1" customWidth="1"/>
    <col min="6915" max="6915" width="16.90625" style="4" customWidth="1"/>
    <col min="6916" max="6916" width="16.6328125" style="4" customWidth="1"/>
    <col min="6917" max="6917" width="34.36328125" style="4" customWidth="1"/>
    <col min="6918" max="6923" width="13.36328125" style="4" customWidth="1"/>
    <col min="6924" max="7168" width="9.08984375" style="4"/>
    <col min="7169" max="7169" width="22.6328125" style="4" customWidth="1"/>
    <col min="7170" max="7170" width="33.453125" style="4" bestFit="1" customWidth="1"/>
    <col min="7171" max="7171" width="16.90625" style="4" customWidth="1"/>
    <col min="7172" max="7172" width="16.6328125" style="4" customWidth="1"/>
    <col min="7173" max="7173" width="34.36328125" style="4" customWidth="1"/>
    <col min="7174" max="7179" width="13.36328125" style="4" customWidth="1"/>
    <col min="7180" max="7424" width="9.08984375" style="4"/>
    <col min="7425" max="7425" width="22.6328125" style="4" customWidth="1"/>
    <col min="7426" max="7426" width="33.453125" style="4" bestFit="1" customWidth="1"/>
    <col min="7427" max="7427" width="16.90625" style="4" customWidth="1"/>
    <col min="7428" max="7428" width="16.6328125" style="4" customWidth="1"/>
    <col min="7429" max="7429" width="34.36328125" style="4" customWidth="1"/>
    <col min="7430" max="7435" width="13.36328125" style="4" customWidth="1"/>
    <col min="7436" max="7680" width="9.08984375" style="4"/>
    <col min="7681" max="7681" width="22.6328125" style="4" customWidth="1"/>
    <col min="7682" max="7682" width="33.453125" style="4" bestFit="1" customWidth="1"/>
    <col min="7683" max="7683" width="16.90625" style="4" customWidth="1"/>
    <col min="7684" max="7684" width="16.6328125" style="4" customWidth="1"/>
    <col min="7685" max="7685" width="34.36328125" style="4" customWidth="1"/>
    <col min="7686" max="7691" width="13.36328125" style="4" customWidth="1"/>
    <col min="7692" max="7936" width="9.08984375" style="4"/>
    <col min="7937" max="7937" width="22.6328125" style="4" customWidth="1"/>
    <col min="7938" max="7938" width="33.453125" style="4" bestFit="1" customWidth="1"/>
    <col min="7939" max="7939" width="16.90625" style="4" customWidth="1"/>
    <col min="7940" max="7940" width="16.6328125" style="4" customWidth="1"/>
    <col min="7941" max="7941" width="34.36328125" style="4" customWidth="1"/>
    <col min="7942" max="7947" width="13.36328125" style="4" customWidth="1"/>
    <col min="7948" max="8192" width="9.08984375" style="4"/>
    <col min="8193" max="8193" width="22.6328125" style="4" customWidth="1"/>
    <col min="8194" max="8194" width="33.453125" style="4" bestFit="1" customWidth="1"/>
    <col min="8195" max="8195" width="16.90625" style="4" customWidth="1"/>
    <col min="8196" max="8196" width="16.6328125" style="4" customWidth="1"/>
    <col min="8197" max="8197" width="34.36328125" style="4" customWidth="1"/>
    <col min="8198" max="8203" width="13.36328125" style="4" customWidth="1"/>
    <col min="8204" max="8448" width="9.08984375" style="4"/>
    <col min="8449" max="8449" width="22.6328125" style="4" customWidth="1"/>
    <col min="8450" max="8450" width="33.453125" style="4" bestFit="1" customWidth="1"/>
    <col min="8451" max="8451" width="16.90625" style="4" customWidth="1"/>
    <col min="8452" max="8452" width="16.6328125" style="4" customWidth="1"/>
    <col min="8453" max="8453" width="34.36328125" style="4" customWidth="1"/>
    <col min="8454" max="8459" width="13.36328125" style="4" customWidth="1"/>
    <col min="8460" max="8704" width="9.08984375" style="4"/>
    <col min="8705" max="8705" width="22.6328125" style="4" customWidth="1"/>
    <col min="8706" max="8706" width="33.453125" style="4" bestFit="1" customWidth="1"/>
    <col min="8707" max="8707" width="16.90625" style="4" customWidth="1"/>
    <col min="8708" max="8708" width="16.6328125" style="4" customWidth="1"/>
    <col min="8709" max="8709" width="34.36328125" style="4" customWidth="1"/>
    <col min="8710" max="8715" width="13.36328125" style="4" customWidth="1"/>
    <col min="8716" max="8960" width="9.08984375" style="4"/>
    <col min="8961" max="8961" width="22.6328125" style="4" customWidth="1"/>
    <col min="8962" max="8962" width="33.453125" style="4" bestFit="1" customWidth="1"/>
    <col min="8963" max="8963" width="16.90625" style="4" customWidth="1"/>
    <col min="8964" max="8964" width="16.6328125" style="4" customWidth="1"/>
    <col min="8965" max="8965" width="34.36328125" style="4" customWidth="1"/>
    <col min="8966" max="8971" width="13.36328125" style="4" customWidth="1"/>
    <col min="8972" max="9216" width="9.08984375" style="4"/>
    <col min="9217" max="9217" width="22.6328125" style="4" customWidth="1"/>
    <col min="9218" max="9218" width="33.453125" style="4" bestFit="1" customWidth="1"/>
    <col min="9219" max="9219" width="16.90625" style="4" customWidth="1"/>
    <col min="9220" max="9220" width="16.6328125" style="4" customWidth="1"/>
    <col min="9221" max="9221" width="34.36328125" style="4" customWidth="1"/>
    <col min="9222" max="9227" width="13.36328125" style="4" customWidth="1"/>
    <col min="9228" max="9472" width="9.08984375" style="4"/>
    <col min="9473" max="9473" width="22.6328125" style="4" customWidth="1"/>
    <col min="9474" max="9474" width="33.453125" style="4" bestFit="1" customWidth="1"/>
    <col min="9475" max="9475" width="16.90625" style="4" customWidth="1"/>
    <col min="9476" max="9476" width="16.6328125" style="4" customWidth="1"/>
    <col min="9477" max="9477" width="34.36328125" style="4" customWidth="1"/>
    <col min="9478" max="9483" width="13.36328125" style="4" customWidth="1"/>
    <col min="9484" max="9728" width="9.08984375" style="4"/>
    <col min="9729" max="9729" width="22.6328125" style="4" customWidth="1"/>
    <col min="9730" max="9730" width="33.453125" style="4" bestFit="1" customWidth="1"/>
    <col min="9731" max="9731" width="16.90625" style="4" customWidth="1"/>
    <col min="9732" max="9732" width="16.6328125" style="4" customWidth="1"/>
    <col min="9733" max="9733" width="34.36328125" style="4" customWidth="1"/>
    <col min="9734" max="9739" width="13.36328125" style="4" customWidth="1"/>
    <col min="9740" max="9984" width="9.08984375" style="4"/>
    <col min="9985" max="9985" width="22.6328125" style="4" customWidth="1"/>
    <col min="9986" max="9986" width="33.453125" style="4" bestFit="1" customWidth="1"/>
    <col min="9987" max="9987" width="16.90625" style="4" customWidth="1"/>
    <col min="9988" max="9988" width="16.6328125" style="4" customWidth="1"/>
    <col min="9989" max="9989" width="34.36328125" style="4" customWidth="1"/>
    <col min="9990" max="9995" width="13.36328125" style="4" customWidth="1"/>
    <col min="9996" max="10240" width="9.08984375" style="4"/>
    <col min="10241" max="10241" width="22.6328125" style="4" customWidth="1"/>
    <col min="10242" max="10242" width="33.453125" style="4" bestFit="1" customWidth="1"/>
    <col min="10243" max="10243" width="16.90625" style="4" customWidth="1"/>
    <col min="10244" max="10244" width="16.6328125" style="4" customWidth="1"/>
    <col min="10245" max="10245" width="34.36328125" style="4" customWidth="1"/>
    <col min="10246" max="10251" width="13.36328125" style="4" customWidth="1"/>
    <col min="10252" max="10496" width="9.08984375" style="4"/>
    <col min="10497" max="10497" width="22.6328125" style="4" customWidth="1"/>
    <col min="10498" max="10498" width="33.453125" style="4" bestFit="1" customWidth="1"/>
    <col min="10499" max="10499" width="16.90625" style="4" customWidth="1"/>
    <col min="10500" max="10500" width="16.6328125" style="4" customWidth="1"/>
    <col min="10501" max="10501" width="34.36328125" style="4" customWidth="1"/>
    <col min="10502" max="10507" width="13.36328125" style="4" customWidth="1"/>
    <col min="10508" max="10752" width="9.08984375" style="4"/>
    <col min="10753" max="10753" width="22.6328125" style="4" customWidth="1"/>
    <col min="10754" max="10754" width="33.453125" style="4" bestFit="1" customWidth="1"/>
    <col min="10755" max="10755" width="16.90625" style="4" customWidth="1"/>
    <col min="10756" max="10756" width="16.6328125" style="4" customWidth="1"/>
    <col min="10757" max="10757" width="34.36328125" style="4" customWidth="1"/>
    <col min="10758" max="10763" width="13.36328125" style="4" customWidth="1"/>
    <col min="10764" max="11008" width="9.08984375" style="4"/>
    <col min="11009" max="11009" width="22.6328125" style="4" customWidth="1"/>
    <col min="11010" max="11010" width="33.453125" style="4" bestFit="1" customWidth="1"/>
    <col min="11011" max="11011" width="16.90625" style="4" customWidth="1"/>
    <col min="11012" max="11012" width="16.6328125" style="4" customWidth="1"/>
    <col min="11013" max="11013" width="34.36328125" style="4" customWidth="1"/>
    <col min="11014" max="11019" width="13.36328125" style="4" customWidth="1"/>
    <col min="11020" max="11264" width="9.08984375" style="4"/>
    <col min="11265" max="11265" width="22.6328125" style="4" customWidth="1"/>
    <col min="11266" max="11266" width="33.453125" style="4" bestFit="1" customWidth="1"/>
    <col min="11267" max="11267" width="16.90625" style="4" customWidth="1"/>
    <col min="11268" max="11268" width="16.6328125" style="4" customWidth="1"/>
    <col min="11269" max="11269" width="34.36328125" style="4" customWidth="1"/>
    <col min="11270" max="11275" width="13.36328125" style="4" customWidth="1"/>
    <col min="11276" max="11520" width="9.08984375" style="4"/>
    <col min="11521" max="11521" width="22.6328125" style="4" customWidth="1"/>
    <col min="11522" max="11522" width="33.453125" style="4" bestFit="1" customWidth="1"/>
    <col min="11523" max="11523" width="16.90625" style="4" customWidth="1"/>
    <col min="11524" max="11524" width="16.6328125" style="4" customWidth="1"/>
    <col min="11525" max="11525" width="34.36328125" style="4" customWidth="1"/>
    <col min="11526" max="11531" width="13.36328125" style="4" customWidth="1"/>
    <col min="11532" max="11776" width="9.08984375" style="4"/>
    <col min="11777" max="11777" width="22.6328125" style="4" customWidth="1"/>
    <col min="11778" max="11778" width="33.453125" style="4" bestFit="1" customWidth="1"/>
    <col min="11779" max="11779" width="16.90625" style="4" customWidth="1"/>
    <col min="11780" max="11780" width="16.6328125" style="4" customWidth="1"/>
    <col min="11781" max="11781" width="34.36328125" style="4" customWidth="1"/>
    <col min="11782" max="11787" width="13.36328125" style="4" customWidth="1"/>
    <col min="11788" max="12032" width="9.08984375" style="4"/>
    <col min="12033" max="12033" width="22.6328125" style="4" customWidth="1"/>
    <col min="12034" max="12034" width="33.453125" style="4" bestFit="1" customWidth="1"/>
    <col min="12035" max="12035" width="16.90625" style="4" customWidth="1"/>
    <col min="12036" max="12036" width="16.6328125" style="4" customWidth="1"/>
    <col min="12037" max="12037" width="34.36328125" style="4" customWidth="1"/>
    <col min="12038" max="12043" width="13.36328125" style="4" customWidth="1"/>
    <col min="12044" max="12288" width="9.08984375" style="4"/>
    <col min="12289" max="12289" width="22.6328125" style="4" customWidth="1"/>
    <col min="12290" max="12290" width="33.453125" style="4" bestFit="1" customWidth="1"/>
    <col min="12291" max="12291" width="16.90625" style="4" customWidth="1"/>
    <col min="12292" max="12292" width="16.6328125" style="4" customWidth="1"/>
    <col min="12293" max="12293" width="34.36328125" style="4" customWidth="1"/>
    <col min="12294" max="12299" width="13.36328125" style="4" customWidth="1"/>
    <col min="12300" max="12544" width="9.08984375" style="4"/>
    <col min="12545" max="12545" width="22.6328125" style="4" customWidth="1"/>
    <col min="12546" max="12546" width="33.453125" style="4" bestFit="1" customWidth="1"/>
    <col min="12547" max="12547" width="16.90625" style="4" customWidth="1"/>
    <col min="12548" max="12548" width="16.6328125" style="4" customWidth="1"/>
    <col min="12549" max="12549" width="34.36328125" style="4" customWidth="1"/>
    <col min="12550" max="12555" width="13.36328125" style="4" customWidth="1"/>
    <col min="12556" max="12800" width="9.08984375" style="4"/>
    <col min="12801" max="12801" width="22.6328125" style="4" customWidth="1"/>
    <col min="12802" max="12802" width="33.453125" style="4" bestFit="1" customWidth="1"/>
    <col min="12803" max="12803" width="16.90625" style="4" customWidth="1"/>
    <col min="12804" max="12804" width="16.6328125" style="4" customWidth="1"/>
    <col min="12805" max="12805" width="34.36328125" style="4" customWidth="1"/>
    <col min="12806" max="12811" width="13.36328125" style="4" customWidth="1"/>
    <col min="12812" max="13056" width="9.08984375" style="4"/>
    <col min="13057" max="13057" width="22.6328125" style="4" customWidth="1"/>
    <col min="13058" max="13058" width="33.453125" style="4" bestFit="1" customWidth="1"/>
    <col min="13059" max="13059" width="16.90625" style="4" customWidth="1"/>
    <col min="13060" max="13060" width="16.6328125" style="4" customWidth="1"/>
    <col min="13061" max="13061" width="34.36328125" style="4" customWidth="1"/>
    <col min="13062" max="13067" width="13.36328125" style="4" customWidth="1"/>
    <col min="13068" max="13312" width="9.08984375" style="4"/>
    <col min="13313" max="13313" width="22.6328125" style="4" customWidth="1"/>
    <col min="13314" max="13314" width="33.453125" style="4" bestFit="1" customWidth="1"/>
    <col min="13315" max="13315" width="16.90625" style="4" customWidth="1"/>
    <col min="13316" max="13316" width="16.6328125" style="4" customWidth="1"/>
    <col min="13317" max="13317" width="34.36328125" style="4" customWidth="1"/>
    <col min="13318" max="13323" width="13.36328125" style="4" customWidth="1"/>
    <col min="13324" max="13568" width="9.08984375" style="4"/>
    <col min="13569" max="13569" width="22.6328125" style="4" customWidth="1"/>
    <col min="13570" max="13570" width="33.453125" style="4" bestFit="1" customWidth="1"/>
    <col min="13571" max="13571" width="16.90625" style="4" customWidth="1"/>
    <col min="13572" max="13572" width="16.6328125" style="4" customWidth="1"/>
    <col min="13573" max="13573" width="34.36328125" style="4" customWidth="1"/>
    <col min="13574" max="13579" width="13.36328125" style="4" customWidth="1"/>
    <col min="13580" max="13824" width="9.08984375" style="4"/>
    <col min="13825" max="13825" width="22.6328125" style="4" customWidth="1"/>
    <col min="13826" max="13826" width="33.453125" style="4" bestFit="1" customWidth="1"/>
    <col min="13827" max="13827" width="16.90625" style="4" customWidth="1"/>
    <col min="13828" max="13828" width="16.6328125" style="4" customWidth="1"/>
    <col min="13829" max="13829" width="34.36328125" style="4" customWidth="1"/>
    <col min="13830" max="13835" width="13.36328125" style="4" customWidth="1"/>
    <col min="13836" max="14080" width="9.08984375" style="4"/>
    <col min="14081" max="14081" width="22.6328125" style="4" customWidth="1"/>
    <col min="14082" max="14082" width="33.453125" style="4" bestFit="1" customWidth="1"/>
    <col min="14083" max="14083" width="16.90625" style="4" customWidth="1"/>
    <col min="14084" max="14084" width="16.6328125" style="4" customWidth="1"/>
    <col min="14085" max="14085" width="34.36328125" style="4" customWidth="1"/>
    <col min="14086" max="14091" width="13.36328125" style="4" customWidth="1"/>
    <col min="14092" max="14336" width="9.08984375" style="4"/>
    <col min="14337" max="14337" width="22.6328125" style="4" customWidth="1"/>
    <col min="14338" max="14338" width="33.453125" style="4" bestFit="1" customWidth="1"/>
    <col min="14339" max="14339" width="16.90625" style="4" customWidth="1"/>
    <col min="14340" max="14340" width="16.6328125" style="4" customWidth="1"/>
    <col min="14341" max="14341" width="34.36328125" style="4" customWidth="1"/>
    <col min="14342" max="14347" width="13.36328125" style="4" customWidth="1"/>
    <col min="14348" max="14592" width="9.08984375" style="4"/>
    <col min="14593" max="14593" width="22.6328125" style="4" customWidth="1"/>
    <col min="14594" max="14594" width="33.453125" style="4" bestFit="1" customWidth="1"/>
    <col min="14595" max="14595" width="16.90625" style="4" customWidth="1"/>
    <col min="14596" max="14596" width="16.6328125" style="4" customWidth="1"/>
    <col min="14597" max="14597" width="34.36328125" style="4" customWidth="1"/>
    <col min="14598" max="14603" width="13.36328125" style="4" customWidth="1"/>
    <col min="14604" max="14848" width="9.08984375" style="4"/>
    <col min="14849" max="14849" width="22.6328125" style="4" customWidth="1"/>
    <col min="14850" max="14850" width="33.453125" style="4" bestFit="1" customWidth="1"/>
    <col min="14851" max="14851" width="16.90625" style="4" customWidth="1"/>
    <col min="14852" max="14852" width="16.6328125" style="4" customWidth="1"/>
    <col min="14853" max="14853" width="34.36328125" style="4" customWidth="1"/>
    <col min="14854" max="14859" width="13.36328125" style="4" customWidth="1"/>
    <col min="14860" max="15104" width="9.08984375" style="4"/>
    <col min="15105" max="15105" width="22.6328125" style="4" customWidth="1"/>
    <col min="15106" max="15106" width="33.453125" style="4" bestFit="1" customWidth="1"/>
    <col min="15107" max="15107" width="16.90625" style="4" customWidth="1"/>
    <col min="15108" max="15108" width="16.6328125" style="4" customWidth="1"/>
    <col min="15109" max="15109" width="34.36328125" style="4" customWidth="1"/>
    <col min="15110" max="15115" width="13.36328125" style="4" customWidth="1"/>
    <col min="15116" max="15360" width="9.08984375" style="4"/>
    <col min="15361" max="15361" width="22.6328125" style="4" customWidth="1"/>
    <col min="15362" max="15362" width="33.453125" style="4" bestFit="1" customWidth="1"/>
    <col min="15363" max="15363" width="16.90625" style="4" customWidth="1"/>
    <col min="15364" max="15364" width="16.6328125" style="4" customWidth="1"/>
    <col min="15365" max="15365" width="34.36328125" style="4" customWidth="1"/>
    <col min="15366" max="15371" width="13.36328125" style="4" customWidth="1"/>
    <col min="15372" max="15616" width="9.08984375" style="4"/>
    <col min="15617" max="15617" width="22.6328125" style="4" customWidth="1"/>
    <col min="15618" max="15618" width="33.453125" style="4" bestFit="1" customWidth="1"/>
    <col min="15619" max="15619" width="16.90625" style="4" customWidth="1"/>
    <col min="15620" max="15620" width="16.6328125" style="4" customWidth="1"/>
    <col min="15621" max="15621" width="34.36328125" style="4" customWidth="1"/>
    <col min="15622" max="15627" width="13.36328125" style="4" customWidth="1"/>
    <col min="15628" max="15872" width="9.08984375" style="4"/>
    <col min="15873" max="15873" width="22.6328125" style="4" customWidth="1"/>
    <col min="15874" max="15874" width="33.453125" style="4" bestFit="1" customWidth="1"/>
    <col min="15875" max="15875" width="16.90625" style="4" customWidth="1"/>
    <col min="15876" max="15876" width="16.6328125" style="4" customWidth="1"/>
    <col min="15877" max="15877" width="34.36328125" style="4" customWidth="1"/>
    <col min="15878" max="15883" width="13.36328125" style="4" customWidth="1"/>
    <col min="15884" max="16128" width="9.08984375" style="4"/>
    <col min="16129" max="16129" width="22.6328125" style="4" customWidth="1"/>
    <col min="16130" max="16130" width="33.453125" style="4" bestFit="1" customWidth="1"/>
    <col min="16131" max="16131" width="16.90625" style="4" customWidth="1"/>
    <col min="16132" max="16132" width="16.6328125" style="4" customWidth="1"/>
    <col min="16133" max="16133" width="34.36328125" style="4" customWidth="1"/>
    <col min="16134" max="16139" width="13.36328125" style="4" customWidth="1"/>
    <col min="16140" max="16384" width="9.08984375" style="4"/>
  </cols>
  <sheetData>
    <row r="1" spans="1:12" ht="17.5" x14ac:dyDescent="0.35">
      <c r="A1" s="53" t="s">
        <v>0</v>
      </c>
      <c r="B1" s="53"/>
      <c r="C1" s="1"/>
      <c r="D1" s="1"/>
      <c r="E1" s="1"/>
    </row>
    <row r="2" spans="1:12" ht="17.5" x14ac:dyDescent="0.35">
      <c r="A2" s="53"/>
      <c r="B2" s="53"/>
      <c r="C2" s="1"/>
      <c r="D2" s="1"/>
      <c r="E2" s="1"/>
    </row>
    <row r="3" spans="1:12" ht="17.5" x14ac:dyDescent="0.35">
      <c r="A3" s="1"/>
      <c r="B3" s="1"/>
      <c r="C3" s="1"/>
      <c r="D3" s="1"/>
      <c r="E3" s="1"/>
    </row>
    <row r="4" spans="1:12" ht="18" x14ac:dyDescent="0.4">
      <c r="A4" s="54" t="s">
        <v>1</v>
      </c>
      <c r="B4" s="54"/>
      <c r="C4" s="54"/>
      <c r="D4" s="54"/>
      <c r="E4" s="54"/>
    </row>
    <row r="5" spans="1:12" ht="18.5" thickBot="1" x14ac:dyDescent="0.45">
      <c r="A5" s="5"/>
      <c r="B5" s="4"/>
      <c r="C5" s="4"/>
      <c r="D5" s="4"/>
      <c r="E5" s="4"/>
    </row>
    <row r="6" spans="1:12" ht="16" thickBot="1" x14ac:dyDescent="0.4">
      <c r="A6" s="55" t="s">
        <v>2</v>
      </c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2" ht="42.5" thickBot="1" x14ac:dyDescent="0.35">
      <c r="A7" s="6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7" t="s">
        <v>8</v>
      </c>
      <c r="G7" s="8" t="s">
        <v>9</v>
      </c>
      <c r="H7" s="8" t="s">
        <v>10</v>
      </c>
      <c r="I7" s="8" t="s">
        <v>11</v>
      </c>
      <c r="J7" s="8" t="s">
        <v>12</v>
      </c>
      <c r="K7" s="8" t="s">
        <v>13</v>
      </c>
      <c r="L7" s="49" t="s">
        <v>92</v>
      </c>
    </row>
    <row r="8" spans="1:12" ht="25.5" x14ac:dyDescent="0.3">
      <c r="A8" s="9" t="s">
        <v>14</v>
      </c>
      <c r="B8" s="10" t="s">
        <v>15</v>
      </c>
      <c r="C8" s="10" t="s">
        <v>16</v>
      </c>
      <c r="D8" s="10" t="s">
        <v>17</v>
      </c>
      <c r="E8" s="10" t="s">
        <v>18</v>
      </c>
      <c r="F8" s="11">
        <v>53606</v>
      </c>
      <c r="G8" s="11">
        <v>13401.5</v>
      </c>
      <c r="H8" s="11">
        <v>13401.5</v>
      </c>
      <c r="I8" s="11">
        <v>13401.5</v>
      </c>
      <c r="J8" s="11">
        <v>8934</v>
      </c>
      <c r="K8" s="11">
        <v>4467</v>
      </c>
      <c r="L8" s="12">
        <f>SUM(G8:K8)</f>
        <v>53605.5</v>
      </c>
    </row>
    <row r="9" spans="1:12" ht="25.5" x14ac:dyDescent="0.3">
      <c r="A9" s="9" t="s">
        <v>14</v>
      </c>
      <c r="B9" s="10" t="s">
        <v>19</v>
      </c>
      <c r="C9" s="10" t="s">
        <v>20</v>
      </c>
      <c r="D9" s="10" t="s">
        <v>21</v>
      </c>
      <c r="E9" s="10" t="s">
        <v>22</v>
      </c>
      <c r="F9" s="11">
        <v>35020</v>
      </c>
      <c r="G9" s="11">
        <v>8755</v>
      </c>
      <c r="H9" s="11">
        <v>8755</v>
      </c>
      <c r="I9" s="11">
        <v>8755</v>
      </c>
      <c r="J9" s="11">
        <v>5836</v>
      </c>
      <c r="K9" s="11">
        <v>2919</v>
      </c>
      <c r="L9" s="12">
        <f t="shared" ref="L9:L13" si="0">SUM(G9:K9)</f>
        <v>35020</v>
      </c>
    </row>
    <row r="10" spans="1:12" ht="25.5" x14ac:dyDescent="0.3">
      <c r="A10" s="9" t="s">
        <v>14</v>
      </c>
      <c r="B10" s="10" t="s">
        <v>23</v>
      </c>
      <c r="C10" s="10" t="s">
        <v>24</v>
      </c>
      <c r="D10" s="10" t="s">
        <v>25</v>
      </c>
      <c r="E10" s="10" t="s">
        <v>22</v>
      </c>
      <c r="F10" s="11">
        <v>37146</v>
      </c>
      <c r="G10" s="11">
        <v>9286</v>
      </c>
      <c r="H10" s="11">
        <v>9286</v>
      </c>
      <c r="I10" s="11">
        <v>9286</v>
      </c>
      <c r="J10" s="11">
        <v>6193</v>
      </c>
      <c r="K10" s="11">
        <v>3095</v>
      </c>
      <c r="L10" s="12">
        <f t="shared" si="0"/>
        <v>37146</v>
      </c>
    </row>
    <row r="11" spans="1:12" ht="25.5" x14ac:dyDescent="0.3">
      <c r="A11" s="9" t="s">
        <v>14</v>
      </c>
      <c r="B11" s="10" t="s">
        <v>26</v>
      </c>
      <c r="C11" s="10" t="s">
        <v>20</v>
      </c>
      <c r="D11" s="10" t="s">
        <v>27</v>
      </c>
      <c r="E11" s="10" t="s">
        <v>22</v>
      </c>
      <c r="F11" s="11">
        <v>35020</v>
      </c>
      <c r="G11" s="11">
        <v>8755</v>
      </c>
      <c r="H11" s="11">
        <v>8755</v>
      </c>
      <c r="I11" s="11">
        <v>8755</v>
      </c>
      <c r="J11" s="11">
        <v>5836</v>
      </c>
      <c r="K11" s="11">
        <v>2919</v>
      </c>
      <c r="L11" s="12">
        <f t="shared" si="0"/>
        <v>35020</v>
      </c>
    </row>
    <row r="12" spans="1:12" ht="25.5" x14ac:dyDescent="0.3">
      <c r="A12" s="9" t="s">
        <v>14</v>
      </c>
      <c r="B12" s="10" t="s">
        <v>28</v>
      </c>
      <c r="C12" s="10" t="s">
        <v>20</v>
      </c>
      <c r="D12" s="10" t="s">
        <v>29</v>
      </c>
      <c r="E12" s="10" t="s">
        <v>22</v>
      </c>
      <c r="F12" s="11">
        <v>35250</v>
      </c>
      <c r="G12" s="11">
        <v>8815</v>
      </c>
      <c r="H12" s="11">
        <v>8815</v>
      </c>
      <c r="I12" s="11">
        <v>8815</v>
      </c>
      <c r="J12" s="11">
        <v>5875</v>
      </c>
      <c r="K12" s="11">
        <v>2930</v>
      </c>
      <c r="L12" s="12">
        <f t="shared" si="0"/>
        <v>35250</v>
      </c>
    </row>
    <row r="13" spans="1:12" ht="25.5" x14ac:dyDescent="0.3">
      <c r="A13" s="9" t="s">
        <v>14</v>
      </c>
      <c r="B13" s="10" t="s">
        <v>30</v>
      </c>
      <c r="C13" s="10" t="s">
        <v>20</v>
      </c>
      <c r="D13" s="10" t="s">
        <v>31</v>
      </c>
      <c r="E13" s="10" t="s">
        <v>22</v>
      </c>
      <c r="F13" s="11">
        <v>45000</v>
      </c>
      <c r="G13" s="11">
        <v>11250</v>
      </c>
      <c r="H13" s="11">
        <v>11250</v>
      </c>
      <c r="I13" s="11">
        <v>11250</v>
      </c>
      <c r="J13" s="11">
        <v>7500</v>
      </c>
      <c r="K13" s="11">
        <v>3750</v>
      </c>
      <c r="L13" s="12">
        <f t="shared" si="0"/>
        <v>45000</v>
      </c>
    </row>
    <row r="14" spans="1:12" x14ac:dyDescent="0.3">
      <c r="A14" s="9"/>
      <c r="B14" s="9"/>
      <c r="C14" s="13"/>
      <c r="D14" s="13"/>
      <c r="E14" s="13"/>
      <c r="F14" s="14"/>
      <c r="G14" s="11"/>
      <c r="H14" s="11"/>
      <c r="I14" s="11"/>
      <c r="J14" s="11"/>
      <c r="K14" s="11"/>
    </row>
    <row r="15" spans="1:12" ht="15.5" x14ac:dyDescent="0.35">
      <c r="A15" s="50" t="s">
        <v>32</v>
      </c>
      <c r="B15" s="51"/>
      <c r="C15" s="51"/>
      <c r="D15" s="51"/>
      <c r="E15" s="52"/>
      <c r="F15" s="15">
        <f t="shared" ref="F15:K15" si="1">SUM(F8:F14)</f>
        <v>241042</v>
      </c>
      <c r="G15" s="15">
        <f t="shared" si="1"/>
        <v>60262.5</v>
      </c>
      <c r="H15" s="15">
        <f t="shared" si="1"/>
        <v>60262.5</v>
      </c>
      <c r="I15" s="15">
        <f t="shared" si="1"/>
        <v>60262.5</v>
      </c>
      <c r="J15" s="15">
        <f t="shared" si="1"/>
        <v>40174</v>
      </c>
      <c r="K15" s="15">
        <f t="shared" si="1"/>
        <v>20080</v>
      </c>
      <c r="L15" s="12"/>
    </row>
    <row r="16" spans="1:12" x14ac:dyDescent="0.3">
      <c r="A16" s="16"/>
      <c r="B16" s="17"/>
      <c r="C16" s="17"/>
      <c r="D16" s="17"/>
      <c r="E16" s="17"/>
      <c r="F16" s="18"/>
      <c r="G16" s="19"/>
      <c r="H16" s="19"/>
      <c r="I16" s="19"/>
      <c r="J16" s="19"/>
      <c r="K16" s="19"/>
    </row>
    <row r="17" spans="1:12" x14ac:dyDescent="0.3">
      <c r="A17" s="16"/>
      <c r="B17" s="17"/>
      <c r="C17" s="17"/>
      <c r="D17" s="17"/>
      <c r="E17" s="17"/>
      <c r="F17" s="18"/>
      <c r="G17" s="19"/>
      <c r="H17" s="19"/>
      <c r="I17" s="19"/>
      <c r="J17" s="19"/>
      <c r="K17" s="19"/>
    </row>
    <row r="18" spans="1:12" ht="14.5" thickBot="1" x14ac:dyDescent="0.35">
      <c r="A18" s="16"/>
      <c r="B18" s="16"/>
      <c r="C18" s="16"/>
      <c r="D18" s="16"/>
      <c r="E18" s="16"/>
    </row>
    <row r="19" spans="1:12" ht="16" thickBot="1" x14ac:dyDescent="0.4">
      <c r="A19" s="55" t="s">
        <v>33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1:12" ht="39.5" thickBot="1" x14ac:dyDescent="0.35">
      <c r="A20" s="6" t="s">
        <v>3</v>
      </c>
      <c r="B20" s="6" t="s">
        <v>4</v>
      </c>
      <c r="C20" s="6" t="s">
        <v>5</v>
      </c>
      <c r="D20" s="6" t="s">
        <v>6</v>
      </c>
      <c r="E20" s="6" t="s">
        <v>7</v>
      </c>
      <c r="F20" s="7" t="s">
        <v>8</v>
      </c>
      <c r="G20" s="8" t="s">
        <v>9</v>
      </c>
      <c r="H20" s="8" t="s">
        <v>10</v>
      </c>
      <c r="I20" s="8" t="s">
        <v>11</v>
      </c>
      <c r="J20" s="8" t="s">
        <v>12</v>
      </c>
      <c r="K20" s="8" t="s">
        <v>13</v>
      </c>
    </row>
    <row r="21" spans="1:12" ht="38" x14ac:dyDescent="0.3">
      <c r="A21" s="13" t="s">
        <v>34</v>
      </c>
      <c r="B21" s="20" t="s">
        <v>35</v>
      </c>
      <c r="C21" s="20" t="s">
        <v>36</v>
      </c>
      <c r="D21" s="20" t="s">
        <v>17</v>
      </c>
      <c r="E21" s="20" t="s">
        <v>37</v>
      </c>
      <c r="F21" s="21">
        <v>132090</v>
      </c>
      <c r="G21" s="21">
        <v>33022</v>
      </c>
      <c r="H21" s="21">
        <v>33022</v>
      </c>
      <c r="I21" s="21">
        <v>33024</v>
      </c>
      <c r="J21" s="21">
        <v>22015</v>
      </c>
      <c r="K21" s="21">
        <v>11007</v>
      </c>
      <c r="L21" s="12">
        <f>SUM(G21:K21)</f>
        <v>132090</v>
      </c>
    </row>
    <row r="22" spans="1:12" ht="50.5" x14ac:dyDescent="0.3">
      <c r="A22" s="10" t="s">
        <v>34</v>
      </c>
      <c r="B22" s="10" t="s">
        <v>38</v>
      </c>
      <c r="C22" s="10" t="s">
        <v>39</v>
      </c>
      <c r="D22" s="10" t="s">
        <v>21</v>
      </c>
      <c r="E22" s="10" t="s">
        <v>40</v>
      </c>
      <c r="F22" s="11">
        <v>152401</v>
      </c>
      <c r="G22" s="11">
        <v>38101</v>
      </c>
      <c r="H22" s="11">
        <v>38100</v>
      </c>
      <c r="I22" s="11">
        <v>38100</v>
      </c>
      <c r="J22" s="11">
        <v>25400</v>
      </c>
      <c r="K22" s="11">
        <v>12700</v>
      </c>
      <c r="L22" s="12">
        <f t="shared" ref="L22:L26" si="2">SUM(G22:K22)</f>
        <v>152401</v>
      </c>
    </row>
    <row r="23" spans="1:12" ht="38" x14ac:dyDescent="0.3">
      <c r="A23" s="13" t="s">
        <v>34</v>
      </c>
      <c r="B23" s="13" t="s">
        <v>41</v>
      </c>
      <c r="C23" s="13" t="s">
        <v>42</v>
      </c>
      <c r="D23" s="13" t="s">
        <v>43</v>
      </c>
      <c r="E23" s="10" t="s">
        <v>44</v>
      </c>
      <c r="F23" s="11">
        <v>12736</v>
      </c>
      <c r="G23" s="11">
        <v>3184</v>
      </c>
      <c r="H23" s="11">
        <v>3184</v>
      </c>
      <c r="I23" s="11">
        <v>3184</v>
      </c>
      <c r="J23" s="11">
        <v>2123</v>
      </c>
      <c r="K23" s="11">
        <v>1061</v>
      </c>
      <c r="L23" s="12">
        <f t="shared" si="2"/>
        <v>12736</v>
      </c>
    </row>
    <row r="24" spans="1:12" ht="38" x14ac:dyDescent="0.3">
      <c r="A24" s="13" t="s">
        <v>34</v>
      </c>
      <c r="B24" s="13" t="s">
        <v>45</v>
      </c>
      <c r="C24" s="13" t="s">
        <v>36</v>
      </c>
      <c r="D24" s="13" t="s">
        <v>27</v>
      </c>
      <c r="E24" s="13" t="s">
        <v>37</v>
      </c>
      <c r="F24" s="14">
        <v>207353</v>
      </c>
      <c r="G24" s="11">
        <v>51838</v>
      </c>
      <c r="H24" s="11">
        <v>51838</v>
      </c>
      <c r="I24" s="11">
        <v>51838</v>
      </c>
      <c r="J24" s="11">
        <v>34559</v>
      </c>
      <c r="K24" s="11">
        <v>17280</v>
      </c>
      <c r="L24" s="12">
        <f t="shared" si="2"/>
        <v>207353</v>
      </c>
    </row>
    <row r="25" spans="1:12" ht="38" x14ac:dyDescent="0.3">
      <c r="A25" s="13" t="s">
        <v>34</v>
      </c>
      <c r="B25" s="13" t="s">
        <v>46</v>
      </c>
      <c r="C25" s="13" t="s">
        <v>36</v>
      </c>
      <c r="D25" s="13" t="s">
        <v>31</v>
      </c>
      <c r="E25" s="13" t="s">
        <v>37</v>
      </c>
      <c r="F25" s="14">
        <v>147036</v>
      </c>
      <c r="G25" s="11">
        <v>36759</v>
      </c>
      <c r="H25" s="11">
        <v>36759</v>
      </c>
      <c r="I25" s="11">
        <v>36759</v>
      </c>
      <c r="J25" s="11">
        <v>24506</v>
      </c>
      <c r="K25" s="11">
        <v>12253</v>
      </c>
      <c r="L25" s="12">
        <f t="shared" si="2"/>
        <v>147036</v>
      </c>
    </row>
    <row r="26" spans="1:12" ht="25.5" x14ac:dyDescent="0.3">
      <c r="A26" s="13" t="s">
        <v>34</v>
      </c>
      <c r="B26" s="13" t="s">
        <v>47</v>
      </c>
      <c r="C26" s="13" t="s">
        <v>48</v>
      </c>
      <c r="D26" s="13" t="s">
        <v>49</v>
      </c>
      <c r="E26" s="13" t="s">
        <v>50</v>
      </c>
      <c r="F26" s="14">
        <v>84586</v>
      </c>
      <c r="G26" s="11">
        <v>7875</v>
      </c>
      <c r="H26" s="11">
        <v>7875</v>
      </c>
      <c r="I26" s="11">
        <v>7875</v>
      </c>
      <c r="J26" s="11">
        <v>5250</v>
      </c>
      <c r="K26" s="11">
        <v>55711</v>
      </c>
      <c r="L26" s="12">
        <f t="shared" si="2"/>
        <v>84586</v>
      </c>
    </row>
    <row r="27" spans="1:12" x14ac:dyDescent="0.3">
      <c r="A27" s="13"/>
      <c r="B27" s="13"/>
      <c r="C27" s="13"/>
      <c r="D27" s="13"/>
      <c r="E27" s="13"/>
      <c r="F27" s="14"/>
      <c r="G27" s="11"/>
      <c r="H27" s="11"/>
      <c r="I27" s="11"/>
      <c r="J27" s="11"/>
      <c r="K27" s="11"/>
    </row>
    <row r="28" spans="1:12" ht="15.5" x14ac:dyDescent="0.35">
      <c r="A28" s="50" t="s">
        <v>32</v>
      </c>
      <c r="B28" s="51"/>
      <c r="C28" s="51"/>
      <c r="D28" s="51"/>
      <c r="E28" s="52"/>
      <c r="F28" s="15">
        <f t="shared" ref="F28:K28" si="3">SUM(F21:F27)</f>
        <v>736202</v>
      </c>
      <c r="G28" s="15">
        <f t="shared" si="3"/>
        <v>170779</v>
      </c>
      <c r="H28" s="15">
        <f t="shared" si="3"/>
        <v>170778</v>
      </c>
      <c r="I28" s="15">
        <f t="shared" si="3"/>
        <v>170780</v>
      </c>
      <c r="J28" s="15">
        <f t="shared" si="3"/>
        <v>113853</v>
      </c>
      <c r="K28" s="15">
        <f t="shared" si="3"/>
        <v>110012</v>
      </c>
    </row>
    <row r="29" spans="1:12" x14ac:dyDescent="0.3">
      <c r="B29" s="23"/>
      <c r="C29" s="23"/>
      <c r="D29" s="23"/>
      <c r="E29" s="23"/>
      <c r="F29" s="18"/>
      <c r="G29" s="19"/>
      <c r="H29" s="19"/>
      <c r="I29" s="19"/>
      <c r="J29" s="19"/>
      <c r="K29" s="19"/>
    </row>
    <row r="30" spans="1:12" x14ac:dyDescent="0.3">
      <c r="B30" s="23"/>
      <c r="C30" s="23"/>
      <c r="D30" s="23"/>
      <c r="E30" s="23"/>
      <c r="F30" s="18"/>
      <c r="G30" s="19"/>
      <c r="H30" s="19"/>
      <c r="I30" s="19"/>
      <c r="J30" s="19"/>
      <c r="K30" s="19"/>
    </row>
    <row r="31" spans="1:12" x14ac:dyDescent="0.3">
      <c r="B31" s="23"/>
      <c r="C31" s="23"/>
      <c r="D31" s="23"/>
      <c r="E31" s="23"/>
      <c r="F31" s="18"/>
      <c r="G31" s="19"/>
      <c r="H31" s="19"/>
      <c r="I31" s="19"/>
      <c r="J31" s="19"/>
      <c r="K31" s="19"/>
    </row>
    <row r="32" spans="1:12" ht="14.5" thickBot="1" x14ac:dyDescent="0.35">
      <c r="B32" s="24"/>
      <c r="C32" s="24"/>
      <c r="D32" s="24"/>
      <c r="E32" s="24"/>
    </row>
    <row r="33" spans="1:12" ht="16" thickBot="1" x14ac:dyDescent="0.4">
      <c r="A33" s="55" t="s">
        <v>51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</row>
    <row r="34" spans="1:12" ht="39.5" thickBot="1" x14ac:dyDescent="0.35">
      <c r="A34" s="6" t="s">
        <v>3</v>
      </c>
      <c r="B34" s="6" t="s">
        <v>4</v>
      </c>
      <c r="C34" s="6" t="s">
        <v>5</v>
      </c>
      <c r="D34" s="6" t="s">
        <v>6</v>
      </c>
      <c r="E34" s="6" t="s">
        <v>7</v>
      </c>
      <c r="F34" s="7" t="s">
        <v>8</v>
      </c>
      <c r="G34" s="8" t="s">
        <v>9</v>
      </c>
      <c r="H34" s="8" t="s">
        <v>10</v>
      </c>
      <c r="I34" s="8" t="s">
        <v>11</v>
      </c>
      <c r="J34" s="8" t="s">
        <v>12</v>
      </c>
      <c r="K34" s="8" t="s">
        <v>13</v>
      </c>
    </row>
    <row r="35" spans="1:12" ht="25.5" x14ac:dyDescent="0.3">
      <c r="A35" s="25" t="s">
        <v>52</v>
      </c>
      <c r="B35" s="20" t="s">
        <v>53</v>
      </c>
      <c r="C35" s="20" t="s">
        <v>16</v>
      </c>
      <c r="D35" s="20" t="s">
        <v>43</v>
      </c>
      <c r="E35" s="20" t="s">
        <v>54</v>
      </c>
      <c r="F35" s="21">
        <v>66353</v>
      </c>
      <c r="G35" s="21">
        <v>16588</v>
      </c>
      <c r="H35" s="21">
        <v>16588</v>
      </c>
      <c r="I35" s="21">
        <v>16588</v>
      </c>
      <c r="J35" s="21">
        <v>11060</v>
      </c>
      <c r="K35" s="21">
        <v>5529</v>
      </c>
      <c r="L35" s="12">
        <f>SUM(G35:K35)</f>
        <v>66353</v>
      </c>
    </row>
    <row r="36" spans="1:12" ht="25.5" x14ac:dyDescent="0.3">
      <c r="A36" s="26"/>
      <c r="B36" s="20" t="s">
        <v>55</v>
      </c>
      <c r="C36" s="20" t="s">
        <v>39</v>
      </c>
      <c r="D36" s="20" t="s">
        <v>21</v>
      </c>
      <c r="E36" s="20" t="s">
        <v>54</v>
      </c>
      <c r="F36" s="21">
        <v>24581</v>
      </c>
      <c r="G36" s="21">
        <v>6145</v>
      </c>
      <c r="H36" s="21">
        <v>6145</v>
      </c>
      <c r="I36" s="21">
        <v>6146</v>
      </c>
      <c r="J36" s="21">
        <v>4097</v>
      </c>
      <c r="K36" s="21">
        <v>2048</v>
      </c>
      <c r="L36" s="12">
        <f t="shared" ref="L36:L43" si="4">SUM(G36:K36)</f>
        <v>24581</v>
      </c>
    </row>
    <row r="37" spans="1:12" ht="25.5" x14ac:dyDescent="0.3">
      <c r="A37" s="26"/>
      <c r="B37" s="20" t="s">
        <v>56</v>
      </c>
      <c r="C37" s="20" t="s">
        <v>42</v>
      </c>
      <c r="D37" s="20" t="s">
        <v>43</v>
      </c>
      <c r="E37" s="20" t="s">
        <v>54</v>
      </c>
      <c r="F37" s="21">
        <v>12736</v>
      </c>
      <c r="G37" s="21">
        <v>3184</v>
      </c>
      <c r="H37" s="21">
        <v>3184</v>
      </c>
      <c r="I37" s="21">
        <v>3184</v>
      </c>
      <c r="J37" s="21">
        <v>2123</v>
      </c>
      <c r="K37" s="21">
        <v>1061</v>
      </c>
      <c r="L37" s="12">
        <f t="shared" si="4"/>
        <v>12736</v>
      </c>
    </row>
    <row r="38" spans="1:12" ht="38" x14ac:dyDescent="0.3">
      <c r="A38" s="26"/>
      <c r="B38" s="20" t="s">
        <v>57</v>
      </c>
      <c r="C38" s="20" t="s">
        <v>58</v>
      </c>
      <c r="D38" s="20" t="s">
        <v>27</v>
      </c>
      <c r="E38" s="20" t="s">
        <v>59</v>
      </c>
      <c r="F38" s="21">
        <v>51991</v>
      </c>
      <c r="G38" s="21">
        <v>12998</v>
      </c>
      <c r="H38" s="21">
        <v>12998</v>
      </c>
      <c r="I38" s="21">
        <v>12998</v>
      </c>
      <c r="J38" s="21">
        <v>8665</v>
      </c>
      <c r="K38" s="21">
        <v>4332</v>
      </c>
      <c r="L38" s="12">
        <f t="shared" si="4"/>
        <v>51991</v>
      </c>
    </row>
    <row r="39" spans="1:12" ht="25.5" x14ac:dyDescent="0.3">
      <c r="A39" s="26"/>
      <c r="B39" s="20" t="s">
        <v>60</v>
      </c>
      <c r="C39" s="20" t="s">
        <v>39</v>
      </c>
      <c r="D39" s="20" t="s">
        <v>21</v>
      </c>
      <c r="E39" s="20" t="s">
        <v>59</v>
      </c>
      <c r="F39" s="21">
        <v>49160</v>
      </c>
      <c r="G39" s="21">
        <v>12290</v>
      </c>
      <c r="H39" s="21">
        <v>12290</v>
      </c>
      <c r="I39" s="21">
        <v>12290</v>
      </c>
      <c r="J39" s="21">
        <v>8194</v>
      </c>
      <c r="K39" s="21">
        <v>4096</v>
      </c>
      <c r="L39" s="12">
        <f t="shared" si="4"/>
        <v>49160</v>
      </c>
    </row>
    <row r="40" spans="1:12" ht="25.5" x14ac:dyDescent="0.3">
      <c r="A40" s="26"/>
      <c r="B40" s="20" t="s">
        <v>61</v>
      </c>
      <c r="C40" s="20" t="s">
        <v>36</v>
      </c>
      <c r="D40" s="20" t="s">
        <v>31</v>
      </c>
      <c r="E40" s="20" t="s">
        <v>59</v>
      </c>
      <c r="F40" s="21">
        <v>33931</v>
      </c>
      <c r="G40" s="21">
        <v>8483</v>
      </c>
      <c r="H40" s="21">
        <v>8483</v>
      </c>
      <c r="I40" s="21">
        <v>8483</v>
      </c>
      <c r="J40" s="21">
        <v>5655</v>
      </c>
      <c r="K40" s="21">
        <v>2827</v>
      </c>
      <c r="L40" s="12">
        <f t="shared" si="4"/>
        <v>33931</v>
      </c>
    </row>
    <row r="41" spans="1:12" ht="25.5" x14ac:dyDescent="0.3">
      <c r="A41" s="26"/>
      <c r="B41" s="20" t="s">
        <v>62</v>
      </c>
      <c r="C41" s="20" t="s">
        <v>20</v>
      </c>
      <c r="D41" s="20" t="s">
        <v>43</v>
      </c>
      <c r="E41" s="20" t="s">
        <v>59</v>
      </c>
      <c r="F41" s="21">
        <v>67633</v>
      </c>
      <c r="G41" s="21">
        <v>16908</v>
      </c>
      <c r="H41" s="21">
        <v>16908</v>
      </c>
      <c r="I41" s="21">
        <v>16908</v>
      </c>
      <c r="J41" s="21">
        <v>11273</v>
      </c>
      <c r="K41" s="21">
        <v>5636</v>
      </c>
      <c r="L41" s="12">
        <f t="shared" si="4"/>
        <v>67633</v>
      </c>
    </row>
    <row r="42" spans="1:12" ht="25.5" x14ac:dyDescent="0.3">
      <c r="A42" s="9" t="s">
        <v>63</v>
      </c>
      <c r="B42" s="20" t="s">
        <v>64</v>
      </c>
      <c r="C42" s="20" t="s">
        <v>42</v>
      </c>
      <c r="D42" s="20" t="s">
        <v>27</v>
      </c>
      <c r="E42" s="20" t="s">
        <v>59</v>
      </c>
      <c r="F42" s="21">
        <v>70053</v>
      </c>
      <c r="G42" s="21">
        <v>17513</v>
      </c>
      <c r="H42" s="21">
        <v>17513</v>
      </c>
      <c r="I42" s="21">
        <v>17513</v>
      </c>
      <c r="J42" s="21">
        <v>11677</v>
      </c>
      <c r="K42" s="21">
        <v>5837</v>
      </c>
      <c r="L42" s="12">
        <f t="shared" si="4"/>
        <v>70053</v>
      </c>
    </row>
    <row r="43" spans="1:12" ht="38" x14ac:dyDescent="0.3">
      <c r="A43" s="26"/>
      <c r="B43" s="20" t="s">
        <v>65</v>
      </c>
      <c r="C43" s="20" t="s">
        <v>20</v>
      </c>
      <c r="D43" s="20" t="s">
        <v>27</v>
      </c>
      <c r="E43" s="20" t="s">
        <v>54</v>
      </c>
      <c r="F43" s="21">
        <v>181764</v>
      </c>
      <c r="G43" s="21">
        <v>45441</v>
      </c>
      <c r="H43" s="21">
        <v>45441</v>
      </c>
      <c r="I43" s="21">
        <v>45441</v>
      </c>
      <c r="J43" s="21">
        <v>30294</v>
      </c>
      <c r="K43" s="21">
        <v>15147</v>
      </c>
      <c r="L43" s="12">
        <f t="shared" si="4"/>
        <v>181764</v>
      </c>
    </row>
    <row r="44" spans="1:12" x14ac:dyDescent="0.3">
      <c r="A44" s="9"/>
      <c r="B44" s="13"/>
      <c r="C44" s="13"/>
      <c r="D44" s="13"/>
      <c r="E44" s="13"/>
      <c r="F44" s="11"/>
      <c r="G44" s="11"/>
      <c r="H44" s="11"/>
      <c r="I44" s="11"/>
      <c r="J44" s="11"/>
      <c r="K44" s="11"/>
    </row>
    <row r="45" spans="1:12" ht="15.5" x14ac:dyDescent="0.35">
      <c r="A45" s="57" t="s">
        <v>66</v>
      </c>
      <c r="B45" s="58"/>
      <c r="C45" s="58"/>
      <c r="D45" s="58"/>
      <c r="E45" s="59"/>
      <c r="F45" s="15">
        <f t="shared" ref="F45:K45" si="5">SUM(F35:F44)</f>
        <v>558202</v>
      </c>
      <c r="G45" s="15">
        <f t="shared" si="5"/>
        <v>139550</v>
      </c>
      <c r="H45" s="15">
        <f t="shared" si="5"/>
        <v>139550</v>
      </c>
      <c r="I45" s="15">
        <f t="shared" si="5"/>
        <v>139551</v>
      </c>
      <c r="J45" s="15">
        <f t="shared" si="5"/>
        <v>93038</v>
      </c>
      <c r="K45" s="15">
        <f t="shared" si="5"/>
        <v>46513</v>
      </c>
    </row>
    <row r="46" spans="1:12" x14ac:dyDescent="0.3">
      <c r="B46" s="23"/>
      <c r="C46" s="23"/>
      <c r="D46" s="23"/>
      <c r="E46" s="23"/>
      <c r="F46" s="18"/>
      <c r="G46" s="19"/>
      <c r="H46" s="19"/>
      <c r="I46" s="27"/>
      <c r="J46" s="27"/>
      <c r="K46" s="27"/>
    </row>
    <row r="47" spans="1:12" x14ac:dyDescent="0.3">
      <c r="B47" s="23"/>
      <c r="C47" s="23"/>
      <c r="D47" s="23"/>
      <c r="E47" s="23"/>
      <c r="F47" s="18"/>
      <c r="G47" s="19"/>
      <c r="H47" s="19"/>
      <c r="I47" s="27"/>
      <c r="J47" s="27"/>
      <c r="K47" s="27"/>
    </row>
    <row r="48" spans="1:12" ht="14.5" thickBot="1" x14ac:dyDescent="0.35">
      <c r="F48" s="18"/>
      <c r="G48" s="27"/>
      <c r="H48" s="27"/>
      <c r="I48" s="27"/>
      <c r="J48" s="27"/>
      <c r="K48" s="27"/>
    </row>
    <row r="49" spans="1:12" ht="16" thickBot="1" x14ac:dyDescent="0.4">
      <c r="A49" s="55" t="s">
        <v>67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</row>
    <row r="50" spans="1:12" ht="39.5" thickBot="1" x14ac:dyDescent="0.35">
      <c r="A50" s="6" t="s">
        <v>3</v>
      </c>
      <c r="B50" s="6" t="s">
        <v>4</v>
      </c>
      <c r="C50" s="6" t="s">
        <v>5</v>
      </c>
      <c r="D50" s="6" t="s">
        <v>6</v>
      </c>
      <c r="E50" s="6" t="s">
        <v>7</v>
      </c>
      <c r="F50" s="7" t="s">
        <v>8</v>
      </c>
      <c r="G50" s="8" t="s">
        <v>9</v>
      </c>
      <c r="H50" s="8" t="s">
        <v>10</v>
      </c>
      <c r="I50" s="8" t="s">
        <v>11</v>
      </c>
      <c r="J50" s="8" t="s">
        <v>12</v>
      </c>
      <c r="K50" s="8" t="s">
        <v>13</v>
      </c>
    </row>
    <row r="51" spans="1:12" x14ac:dyDescent="0.3">
      <c r="A51" s="28" t="s">
        <v>68</v>
      </c>
      <c r="B51" s="28"/>
      <c r="C51" s="28"/>
      <c r="D51" s="28"/>
      <c r="E51" s="28"/>
      <c r="F51" s="21"/>
      <c r="G51" s="21"/>
      <c r="H51" s="21"/>
      <c r="I51" s="21"/>
      <c r="J51" s="21"/>
      <c r="K51" s="21"/>
    </row>
    <row r="52" spans="1:12" x14ac:dyDescent="0.3">
      <c r="A52" s="9"/>
      <c r="B52" s="9"/>
      <c r="C52" s="9"/>
      <c r="D52" s="9"/>
      <c r="E52" s="9"/>
      <c r="F52" s="21"/>
      <c r="G52" s="21"/>
      <c r="H52" s="21"/>
      <c r="I52" s="21"/>
      <c r="J52" s="21"/>
      <c r="K52" s="21"/>
    </row>
    <row r="53" spans="1:12" ht="15.5" x14ac:dyDescent="0.35">
      <c r="A53" s="57" t="s">
        <v>66</v>
      </c>
      <c r="B53" s="58"/>
      <c r="C53" s="58"/>
      <c r="D53" s="58"/>
      <c r="E53" s="59"/>
      <c r="F53" s="15">
        <f t="shared" ref="F53:K53" si="6">SUM(F51:F51)</f>
        <v>0</v>
      </c>
      <c r="G53" s="15">
        <f t="shared" si="6"/>
        <v>0</v>
      </c>
      <c r="H53" s="15">
        <f t="shared" si="6"/>
        <v>0</v>
      </c>
      <c r="I53" s="15">
        <f t="shared" si="6"/>
        <v>0</v>
      </c>
      <c r="J53" s="15">
        <f t="shared" si="6"/>
        <v>0</v>
      </c>
      <c r="K53" s="15">
        <f t="shared" si="6"/>
        <v>0</v>
      </c>
    </row>
    <row r="54" spans="1:12" x14ac:dyDescent="0.3">
      <c r="B54" s="23"/>
      <c r="C54" s="23"/>
      <c r="D54" s="23"/>
      <c r="E54" s="23"/>
      <c r="F54" s="18"/>
      <c r="G54" s="19"/>
      <c r="H54" s="19"/>
      <c r="I54" s="27"/>
      <c r="J54" s="27"/>
      <c r="K54" s="27"/>
    </row>
    <row r="55" spans="1:12" x14ac:dyDescent="0.3">
      <c r="B55" s="23"/>
      <c r="C55" s="23"/>
      <c r="D55" s="23"/>
      <c r="E55" s="23"/>
      <c r="F55" s="18"/>
      <c r="G55" s="19"/>
      <c r="H55" s="19"/>
      <c r="I55" s="27"/>
      <c r="J55" s="27"/>
      <c r="K55" s="27"/>
    </row>
    <row r="56" spans="1:12" ht="14.5" thickBot="1" x14ac:dyDescent="0.35">
      <c r="F56" s="18"/>
      <c r="G56" s="27"/>
      <c r="H56" s="27"/>
      <c r="I56" s="27"/>
      <c r="J56" s="27"/>
      <c r="K56" s="27"/>
    </row>
    <row r="57" spans="1:12" ht="16" thickBot="1" x14ac:dyDescent="0.4">
      <c r="A57" s="55" t="s">
        <v>69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</row>
    <row r="58" spans="1:12" ht="39.5" thickBot="1" x14ac:dyDescent="0.35">
      <c r="A58" s="6" t="s">
        <v>3</v>
      </c>
      <c r="B58" s="6" t="s">
        <v>4</v>
      </c>
      <c r="C58" s="6" t="s">
        <v>5</v>
      </c>
      <c r="D58" s="6" t="s">
        <v>6</v>
      </c>
      <c r="E58" s="6" t="s">
        <v>7</v>
      </c>
      <c r="F58" s="7" t="s">
        <v>8</v>
      </c>
      <c r="G58" s="8" t="s">
        <v>9</v>
      </c>
      <c r="H58" s="8" t="s">
        <v>10</v>
      </c>
      <c r="I58" s="8" t="s">
        <v>11</v>
      </c>
      <c r="J58" s="8" t="s">
        <v>12</v>
      </c>
      <c r="K58" s="8" t="s">
        <v>13</v>
      </c>
    </row>
    <row r="59" spans="1:12" ht="50.5" x14ac:dyDescent="0.3">
      <c r="A59" s="29" t="s">
        <v>70</v>
      </c>
      <c r="B59" s="29" t="s">
        <v>71</v>
      </c>
      <c r="C59" s="29" t="s">
        <v>42</v>
      </c>
      <c r="D59" s="29" t="s">
        <v>21</v>
      </c>
      <c r="E59" s="29" t="s">
        <v>72</v>
      </c>
      <c r="F59" s="30">
        <v>99729</v>
      </c>
      <c r="G59" s="30">
        <v>24932</v>
      </c>
      <c r="H59" s="30">
        <v>24932</v>
      </c>
      <c r="I59" s="30">
        <v>24932</v>
      </c>
      <c r="J59" s="30">
        <v>16623</v>
      </c>
      <c r="K59" s="30">
        <v>8310</v>
      </c>
      <c r="L59" s="12">
        <f>SUM(G59:K59)</f>
        <v>99729</v>
      </c>
    </row>
    <row r="60" spans="1:12" ht="50.5" x14ac:dyDescent="0.3">
      <c r="A60" s="31"/>
      <c r="B60" s="31" t="s">
        <v>73</v>
      </c>
      <c r="C60" s="31" t="s">
        <v>42</v>
      </c>
      <c r="D60" s="31" t="s">
        <v>31</v>
      </c>
      <c r="E60" s="31" t="s">
        <v>72</v>
      </c>
      <c r="F60" s="21">
        <v>94333</v>
      </c>
      <c r="G60" s="21">
        <v>23583</v>
      </c>
      <c r="H60" s="21">
        <v>23583</v>
      </c>
      <c r="I60" s="21">
        <v>23583</v>
      </c>
      <c r="J60" s="21">
        <v>15722</v>
      </c>
      <c r="K60" s="21">
        <v>7862</v>
      </c>
      <c r="L60" s="12">
        <f t="shared" ref="L60:L62" si="7">SUM(G60:K60)</f>
        <v>94333</v>
      </c>
    </row>
    <row r="61" spans="1:12" ht="50.5" x14ac:dyDescent="0.3">
      <c r="A61" s="31"/>
      <c r="B61" s="31" t="s">
        <v>74</v>
      </c>
      <c r="C61" s="31" t="s">
        <v>42</v>
      </c>
      <c r="D61" s="31" t="s">
        <v>75</v>
      </c>
      <c r="E61" s="31" t="s">
        <v>72</v>
      </c>
      <c r="F61" s="21">
        <v>105426</v>
      </c>
      <c r="G61" s="21">
        <v>26356</v>
      </c>
      <c r="H61" s="21">
        <v>26356</v>
      </c>
      <c r="I61" s="21">
        <v>26356</v>
      </c>
      <c r="J61" s="21">
        <v>17571</v>
      </c>
      <c r="K61" s="21">
        <v>8787</v>
      </c>
      <c r="L61" s="12">
        <f t="shared" si="7"/>
        <v>105426</v>
      </c>
    </row>
    <row r="62" spans="1:12" ht="63" x14ac:dyDescent="0.3">
      <c r="A62" s="31"/>
      <c r="B62" s="31" t="s">
        <v>76</v>
      </c>
      <c r="C62" s="31" t="s">
        <v>42</v>
      </c>
      <c r="D62" s="31" t="s">
        <v>43</v>
      </c>
      <c r="E62" s="31" t="s">
        <v>72</v>
      </c>
      <c r="F62" s="21">
        <v>102503</v>
      </c>
      <c r="G62" s="21">
        <v>25625</v>
      </c>
      <c r="H62" s="21">
        <v>25625</v>
      </c>
      <c r="I62" s="21">
        <v>25625</v>
      </c>
      <c r="J62" s="21">
        <v>17086</v>
      </c>
      <c r="K62" s="21">
        <v>8542</v>
      </c>
      <c r="L62" s="12">
        <f t="shared" si="7"/>
        <v>102503</v>
      </c>
    </row>
    <row r="63" spans="1:12" x14ac:dyDescent="0.3">
      <c r="A63" s="32"/>
      <c r="B63" s="32"/>
      <c r="C63" s="32"/>
      <c r="D63" s="32"/>
      <c r="E63" s="32"/>
      <c r="F63" s="11"/>
      <c r="G63" s="11"/>
      <c r="H63" s="11"/>
      <c r="I63" s="11"/>
      <c r="J63" s="11"/>
      <c r="K63" s="11"/>
    </row>
    <row r="64" spans="1:12" ht="15.5" x14ac:dyDescent="0.35">
      <c r="A64" s="57" t="s">
        <v>66</v>
      </c>
      <c r="B64" s="58"/>
      <c r="C64" s="58"/>
      <c r="D64" s="58"/>
      <c r="E64" s="59"/>
      <c r="F64" s="15">
        <f t="shared" ref="F64:K64" si="8">SUM(F59:F63)</f>
        <v>401991</v>
      </c>
      <c r="G64" s="15">
        <f t="shared" si="8"/>
        <v>100496</v>
      </c>
      <c r="H64" s="15">
        <f t="shared" si="8"/>
        <v>100496</v>
      </c>
      <c r="I64" s="15">
        <f t="shared" si="8"/>
        <v>100496</v>
      </c>
      <c r="J64" s="15">
        <f t="shared" si="8"/>
        <v>67002</v>
      </c>
      <c r="K64" s="15">
        <f t="shared" si="8"/>
        <v>33501</v>
      </c>
    </row>
    <row r="65" spans="1:12" x14ac:dyDescent="0.3">
      <c r="B65" s="23"/>
      <c r="C65" s="23"/>
      <c r="D65" s="23"/>
      <c r="E65" s="23"/>
      <c r="F65" s="18"/>
      <c r="G65" s="19"/>
      <c r="H65" s="19"/>
      <c r="I65" s="27"/>
      <c r="J65" s="27"/>
      <c r="K65" s="27"/>
    </row>
    <row r="66" spans="1:12" x14ac:dyDescent="0.3">
      <c r="B66" s="23"/>
      <c r="C66" s="23"/>
      <c r="D66" s="23"/>
      <c r="E66" s="23"/>
      <c r="F66" s="18"/>
      <c r="G66" s="19"/>
      <c r="H66" s="19"/>
      <c r="I66" s="27"/>
      <c r="J66" s="27"/>
      <c r="K66" s="27"/>
    </row>
    <row r="67" spans="1:12" ht="14.5" thickBot="1" x14ac:dyDescent="0.35">
      <c r="A67" s="4"/>
      <c r="B67" s="4"/>
      <c r="C67" s="4"/>
      <c r="D67" s="4"/>
      <c r="E67" s="4"/>
    </row>
    <row r="68" spans="1:12" ht="16" thickBot="1" x14ac:dyDescent="0.4">
      <c r="A68" s="55" t="s">
        <v>77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</row>
    <row r="69" spans="1:12" ht="39.5" thickBot="1" x14ac:dyDescent="0.35">
      <c r="A69" s="6" t="s">
        <v>3</v>
      </c>
      <c r="B69" s="6" t="s">
        <v>4</v>
      </c>
      <c r="C69" s="6" t="s">
        <v>5</v>
      </c>
      <c r="D69" s="6" t="s">
        <v>6</v>
      </c>
      <c r="E69" s="6" t="s">
        <v>7</v>
      </c>
      <c r="F69" s="7" t="s">
        <v>78</v>
      </c>
      <c r="G69" s="8" t="s">
        <v>9</v>
      </c>
      <c r="H69" s="8" t="s">
        <v>10</v>
      </c>
      <c r="I69" s="8" t="s">
        <v>11</v>
      </c>
      <c r="J69" s="8" t="s">
        <v>12</v>
      </c>
      <c r="K69" s="8" t="s">
        <v>13</v>
      </c>
    </row>
    <row r="70" spans="1:12" x14ac:dyDescent="0.3">
      <c r="A70" s="9"/>
      <c r="B70" s="9" t="s">
        <v>79</v>
      </c>
      <c r="C70" s="9" t="s">
        <v>43</v>
      </c>
      <c r="D70" s="9" t="s">
        <v>43</v>
      </c>
      <c r="E70" s="9" t="s">
        <v>80</v>
      </c>
      <c r="F70" s="11">
        <v>78004</v>
      </c>
      <c r="G70" s="11">
        <v>19501</v>
      </c>
      <c r="H70" s="11">
        <v>19501</v>
      </c>
      <c r="I70" s="11">
        <v>19502</v>
      </c>
      <c r="J70" s="11">
        <v>13000</v>
      </c>
      <c r="K70" s="11">
        <v>6500</v>
      </c>
      <c r="L70" s="12">
        <f>SUM(G70:K70)</f>
        <v>78004</v>
      </c>
    </row>
    <row r="71" spans="1:12" x14ac:dyDescent="0.3">
      <c r="A71" s="9"/>
      <c r="B71" s="9" t="s">
        <v>81</v>
      </c>
      <c r="C71" s="9" t="s">
        <v>43</v>
      </c>
      <c r="D71" s="9" t="s">
        <v>43</v>
      </c>
      <c r="E71" s="9" t="s">
        <v>80</v>
      </c>
      <c r="F71" s="11">
        <v>45169</v>
      </c>
      <c r="G71" s="11">
        <v>11292</v>
      </c>
      <c r="H71" s="11">
        <v>11292</v>
      </c>
      <c r="I71" s="11">
        <v>11292</v>
      </c>
      <c r="J71" s="11">
        <v>7528</v>
      </c>
      <c r="K71" s="11">
        <v>3765</v>
      </c>
      <c r="L71" s="12">
        <f>SUM(G71:K71)</f>
        <v>45169</v>
      </c>
    </row>
    <row r="72" spans="1:12" x14ac:dyDescent="0.3">
      <c r="A72" s="9"/>
      <c r="B72" s="9"/>
      <c r="C72" s="9"/>
      <c r="D72" s="9"/>
      <c r="E72" s="9"/>
      <c r="F72" s="11"/>
      <c r="G72" s="11"/>
      <c r="H72" s="11"/>
      <c r="I72" s="11"/>
      <c r="J72" s="11"/>
      <c r="K72" s="11"/>
    </row>
    <row r="73" spans="1:12" ht="15.5" x14ac:dyDescent="0.35">
      <c r="A73" s="57" t="s">
        <v>66</v>
      </c>
      <c r="B73" s="58"/>
      <c r="C73" s="58"/>
      <c r="D73" s="58"/>
      <c r="E73" s="59"/>
      <c r="F73" s="15">
        <f t="shared" ref="F73:K73" si="9">SUM(F70:F72)</f>
        <v>123173</v>
      </c>
      <c r="G73" s="15">
        <f t="shared" si="9"/>
        <v>30793</v>
      </c>
      <c r="H73" s="15">
        <f t="shared" si="9"/>
        <v>30793</v>
      </c>
      <c r="I73" s="15">
        <f t="shared" si="9"/>
        <v>30794</v>
      </c>
      <c r="J73" s="15">
        <f t="shared" si="9"/>
        <v>20528</v>
      </c>
      <c r="K73" s="15">
        <f t="shared" si="9"/>
        <v>10265</v>
      </c>
    </row>
    <row r="74" spans="1:12" x14ac:dyDescent="0.3">
      <c r="A74" s="33"/>
      <c r="B74" s="33"/>
      <c r="C74" s="34"/>
      <c r="D74" s="34"/>
      <c r="E74" s="34"/>
      <c r="F74" s="35"/>
      <c r="G74" s="35"/>
      <c r="H74" s="35"/>
      <c r="I74" s="35"/>
      <c r="J74" s="35"/>
      <c r="K74" s="35"/>
    </row>
    <row r="75" spans="1:12" x14ac:dyDescent="0.3">
      <c r="A75" s="34"/>
      <c r="B75" s="34"/>
      <c r="C75" s="34"/>
      <c r="D75" s="34"/>
      <c r="E75" s="34"/>
      <c r="F75" s="35"/>
      <c r="G75" s="35"/>
      <c r="H75" s="35"/>
      <c r="I75" s="35"/>
      <c r="J75" s="35"/>
      <c r="K75" s="35"/>
    </row>
    <row r="76" spans="1:12" ht="31" x14ac:dyDescent="0.35">
      <c r="A76" s="34"/>
      <c r="B76" s="34"/>
      <c r="C76" s="34"/>
      <c r="D76" s="34"/>
      <c r="E76" s="36" t="s">
        <v>82</v>
      </c>
      <c r="F76" s="15">
        <f>SUM(F73+F64+F45+F28+F15)</f>
        <v>2060610</v>
      </c>
      <c r="G76" s="37"/>
      <c r="H76" s="37"/>
      <c r="I76" s="37"/>
      <c r="J76" s="37"/>
      <c r="K76" s="37"/>
    </row>
    <row r="77" spans="1:12" ht="15.5" x14ac:dyDescent="0.35">
      <c r="A77" s="38"/>
      <c r="B77" s="36"/>
      <c r="C77" s="36"/>
      <c r="D77" s="36"/>
      <c r="E77" s="36"/>
      <c r="F77" s="39"/>
      <c r="G77" s="40"/>
      <c r="H77" s="41"/>
      <c r="I77" s="41"/>
      <c r="J77" s="41"/>
      <c r="K77" s="41"/>
    </row>
    <row r="78" spans="1:12" ht="15.5" x14ac:dyDescent="0.35">
      <c r="A78" s="42" t="s">
        <v>83</v>
      </c>
      <c r="B78" s="43"/>
      <c r="C78" s="44" t="s">
        <v>84</v>
      </c>
      <c r="D78" s="43"/>
      <c r="E78" s="36" t="s">
        <v>85</v>
      </c>
      <c r="F78" s="39"/>
      <c r="G78" s="45">
        <f>G15+G28+G45+G53+G64+G73</f>
        <v>501880.5</v>
      </c>
      <c r="H78" s="45">
        <f>H15+H28+H45+H53+H64+H73</f>
        <v>501879.5</v>
      </c>
      <c r="I78" s="45">
        <f>I15+I28+I45+I53+I64+I73</f>
        <v>501883.5</v>
      </c>
      <c r="J78" s="45">
        <f>J15+J28+J45+J53+J64+J73</f>
        <v>334595</v>
      </c>
      <c r="K78" s="45">
        <f>K15+K28+K45+K53+K64+K73</f>
        <v>220371</v>
      </c>
    </row>
    <row r="79" spans="1:12" ht="15.5" x14ac:dyDescent="0.35">
      <c r="A79" s="42"/>
      <c r="B79" s="42"/>
      <c r="C79" s="44"/>
      <c r="D79" s="42"/>
      <c r="E79" s="4"/>
    </row>
    <row r="80" spans="1:12" ht="15.5" x14ac:dyDescent="0.35">
      <c r="A80" s="42" t="s">
        <v>86</v>
      </c>
      <c r="B80" s="43"/>
      <c r="C80" s="44" t="s">
        <v>84</v>
      </c>
      <c r="D80" s="46"/>
      <c r="E80" s="4"/>
    </row>
    <row r="81" spans="1:5" x14ac:dyDescent="0.3">
      <c r="A81" s="4"/>
      <c r="B81" s="4"/>
      <c r="C81" s="4"/>
      <c r="D81" s="4"/>
      <c r="E81" s="4"/>
    </row>
    <row r="82" spans="1:5" x14ac:dyDescent="0.3">
      <c r="A82" s="24"/>
    </row>
    <row r="83" spans="1:5" ht="14.5" x14ac:dyDescent="0.35">
      <c r="B83" t="s">
        <v>87</v>
      </c>
      <c r="C83" s="47">
        <v>20000</v>
      </c>
    </row>
    <row r="84" spans="1:5" ht="14.5" x14ac:dyDescent="0.35">
      <c r="B84"/>
      <c r="C84"/>
    </row>
    <row r="85" spans="1:5" ht="14.5" x14ac:dyDescent="0.35">
      <c r="B85" t="s">
        <v>88</v>
      </c>
      <c r="C85" s="47">
        <v>32000</v>
      </c>
      <c r="D85" s="16"/>
      <c r="E85" s="16"/>
    </row>
    <row r="86" spans="1:5" ht="14.5" x14ac:dyDescent="0.35">
      <c r="B86"/>
      <c r="C86"/>
      <c r="D86" s="16"/>
      <c r="E86" s="16"/>
    </row>
    <row r="87" spans="1:5" ht="14.5" x14ac:dyDescent="0.35">
      <c r="B87" t="s">
        <v>89</v>
      </c>
      <c r="C87">
        <v>14209</v>
      </c>
      <c r="D87" s="16"/>
      <c r="E87" s="16"/>
    </row>
    <row r="88" spans="1:5" ht="14.5" x14ac:dyDescent="0.35">
      <c r="B88"/>
      <c r="C88"/>
      <c r="D88" s="16"/>
      <c r="E88" s="16"/>
    </row>
    <row r="89" spans="1:5" ht="14.5" x14ac:dyDescent="0.35">
      <c r="B89" t="s">
        <v>90</v>
      </c>
      <c r="C89">
        <v>3377</v>
      </c>
      <c r="D89" s="16"/>
      <c r="E89" s="16"/>
    </row>
    <row r="90" spans="1:5" ht="14.5" x14ac:dyDescent="0.35">
      <c r="B90"/>
      <c r="C90"/>
      <c r="D90" s="16"/>
      <c r="E90" s="16"/>
    </row>
    <row r="91" spans="1:5" ht="14.5" x14ac:dyDescent="0.35">
      <c r="B91" t="s">
        <v>91</v>
      </c>
      <c r="C91">
        <v>15000</v>
      </c>
      <c r="D91" s="16"/>
      <c r="E91" s="16"/>
    </row>
    <row r="92" spans="1:5" ht="14.5" x14ac:dyDescent="0.35">
      <c r="B92"/>
      <c r="C92"/>
      <c r="D92" s="16"/>
      <c r="E92" s="16"/>
    </row>
    <row r="93" spans="1:5" ht="14.5" x14ac:dyDescent="0.35">
      <c r="B93"/>
      <c r="C93" s="48">
        <f>SUM(C83:C92)</f>
        <v>84586</v>
      </c>
      <c r="D93" s="16"/>
      <c r="E93" s="16"/>
    </row>
    <row r="94" spans="1:5" ht="14.5" x14ac:dyDescent="0.35">
      <c r="B94"/>
      <c r="C94"/>
      <c r="D94" s="16"/>
      <c r="E94" s="16"/>
    </row>
  </sheetData>
  <mergeCells count="14">
    <mergeCell ref="A68:K68"/>
    <mergeCell ref="A73:E73"/>
    <mergeCell ref="A33:K33"/>
    <mergeCell ref="A45:E45"/>
    <mergeCell ref="A49:K49"/>
    <mergeCell ref="A53:E53"/>
    <mergeCell ref="A57:K57"/>
    <mergeCell ref="A64:E64"/>
    <mergeCell ref="A28:E28"/>
    <mergeCell ref="A1:B2"/>
    <mergeCell ref="A4:E4"/>
    <mergeCell ref="A6:K6"/>
    <mergeCell ref="A15:E15"/>
    <mergeCell ref="A19:K19"/>
  </mergeCells>
  <pageMargins left="0.70866141732283472" right="0.70866141732283472" top="0.74803149606299213" bottom="0.74803149606299213" header="0.31496062992125984" footer="0.31496062992125984"/>
  <pageSetup paperSize="8" orientation="landscape" r:id="rId1"/>
  <ignoredErrors>
    <ignoredError sqref="L8:L13 L21:L26 L35:L43 L59:L6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2026-08-04T09:13:12Z</dcterms:created>
  <dcterms:modified xsi:type="dcterms:W3CDTF">2026-08-04T09:13:21Z</dcterms:modified>
</cp:coreProperties>
</file>