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13_ncr:1_{A6C6D94B-937E-4DD8-80CC-5A6FA8739923}" xr6:coauthVersionLast="47" xr6:coauthVersionMax="47" xr10:uidLastSave="{00000000-0000-0000-0000-000000000000}"/>
  <bookViews>
    <workbookView xWindow="-28920" yWindow="45" windowWidth="29040" windowHeight="15720"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4" i="1" l="1"/>
  <c r="E44" i="1"/>
  <c r="D44" i="1"/>
  <c r="F38" i="1"/>
  <c r="E38" i="1"/>
  <c r="D38" i="1"/>
  <c r="F32" i="1"/>
  <c r="E32" i="1"/>
  <c r="D32" i="1"/>
  <c r="E26" i="1"/>
  <c r="D26" i="1"/>
  <c r="F21" i="1"/>
  <c r="F26" i="1" s="1"/>
  <c r="E15" i="1"/>
  <c r="D15" i="1"/>
  <c r="F8" i="1"/>
  <c r="F15" i="1" s="1"/>
  <c r="D47" i="1" l="1"/>
  <c r="E47" i="1"/>
  <c r="F47" i="1"/>
</calcChain>
</file>

<file path=xl/sharedStrings.xml><?xml version="1.0" encoding="utf-8"?>
<sst xmlns="http://schemas.openxmlformats.org/spreadsheetml/2006/main" count="95" uniqueCount="48">
  <si>
    <t>Financial Report Q4   2017</t>
  </si>
  <si>
    <t>DHPCLG/ Kildare County Council Protocol Agreement - Financial Report 2017</t>
  </si>
  <si>
    <t>Category 1 - Homeless Prevention, Tenancy Sustainment and Resettlement Supports</t>
  </si>
  <si>
    <t>Local Authority</t>
  </si>
  <si>
    <t>Project Name</t>
  </si>
  <si>
    <t>Service Provider</t>
  </si>
  <si>
    <t>Initial 2017 Expenditure Estimate</t>
  </si>
  <si>
    <t>Revised Expenditure Estimate 
(if applicable)</t>
  </si>
  <si>
    <t>Total Annual Expenditure          (to end of current reporting quarter)</t>
  </si>
  <si>
    <t>Kildare County Council</t>
  </si>
  <si>
    <t>Michael Garry House resettlement supports</t>
  </si>
  <si>
    <t>Peter McVerry Trust</t>
  </si>
  <si>
    <t>Meath County Council</t>
  </si>
  <si>
    <t>Rental deposits, etc.</t>
  </si>
  <si>
    <t>MCC</t>
  </si>
  <si>
    <t>KCC</t>
  </si>
  <si>
    <t>Homeless Support Project</t>
  </si>
  <si>
    <t>Focus/Simon /The Peter McVerry Trust</t>
  </si>
  <si>
    <t>Kildare County Councl</t>
  </si>
  <si>
    <t>Mount Offaly House - Tenancy Sustainment &amp; Resettlement Support Service</t>
  </si>
  <si>
    <t>Youth For Peace</t>
  </si>
  <si>
    <t>Wicklow County Council</t>
  </si>
  <si>
    <t>Homeless Support &amp; Prevention Service</t>
  </si>
  <si>
    <t>Sa Bhaile</t>
  </si>
  <si>
    <t>Tenancy Sustainment &amp; Support</t>
  </si>
  <si>
    <t>Dublin Simon</t>
  </si>
  <si>
    <t>SUB TOTALS</t>
  </si>
  <si>
    <t>Cuan Mhuire*</t>
  </si>
  <si>
    <t>Cuan Mhuire</t>
  </si>
  <si>
    <t>Kidlare County Council</t>
  </si>
  <si>
    <t>Newbridge STA (Michael Garry House)</t>
  </si>
  <si>
    <t>Mount Offaly House</t>
  </si>
  <si>
    <t>Youth for Peace</t>
  </si>
  <si>
    <t>Emmergency Accommodation Provision</t>
  </si>
  <si>
    <t>Various Commercial Accommodation Providers incl hotels and B&amp;Bs</t>
  </si>
  <si>
    <t>Various Landlords/        Commercial Accommodation Providers, incl hotels and B&amp;Bs</t>
  </si>
  <si>
    <t>Category 3 - Long-Term Supported Accommodation</t>
  </si>
  <si>
    <t>Warrens Supported Accommodation Facility, Kilmantin Hill, Wicklow town</t>
  </si>
  <si>
    <t>SUBTOTALS</t>
  </si>
  <si>
    <t>Category 4 - Day Services</t>
  </si>
  <si>
    <t>N/A</t>
  </si>
  <si>
    <t>Category 5 - Housing Authority Homeless Services Provision including Administration</t>
  </si>
  <si>
    <t>MCC, KCC, WCC</t>
  </si>
  <si>
    <t>Regional Homeless Services Management</t>
  </si>
  <si>
    <t>I hereby certify that this statement of expenditure relates to the homeless services programme for the Midlands Region and that the delegated 'Section 10' Exchequer funding allocation is used for the sole purpose of expenditure incurred on this homeless services programme:</t>
  </si>
  <si>
    <t>Director of Finance</t>
  </si>
  <si>
    <t>Date</t>
  </si>
  <si>
    <t>Director of Housing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</si>
</sst>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4" formatCode="_-&quot;€&quot;* #,##0.00_-;\-&quot;€&quot;* #,##0.00_-;_-&quot;€&quot;* &quot;-&quot;??_-;_-@_-"/>
    <numFmt numFmtId="164" formatCode="&quot;€&quot;#,##0"/>
  </numFmts>
  <fonts count="6" x14ac:knownFonts="1">
    <font>
      <sz val="11"/>
      <color theme="1"/>
      <name val="Calibri"/>
      <family val="2"/>
      <scheme val="minor"/>
    </font>
    <font>
      <sz val="11"/>
      <color theme="1"/>
      <name val="Calibri"/>
      <family val="2"/>
      <scheme val="minor"/>
    </font>
    <font>
      <b/>
      <sz val="14"/>
      <name val="Verdana"/>
      <family val="2"/>
    </font>
    <font>
      <sz val="10"/>
      <name val="Verdana"/>
      <family val="2"/>
    </font>
    <font>
      <b/>
      <sz val="10"/>
      <name val="Verdana"/>
      <family val="2"/>
    </font>
    <font>
      <b/>
      <sz val="10"/>
      <color theme="1"/>
      <name val="Verdana"/>
      <family val="2"/>
    </font>
  </fonts>
  <fills count="3">
    <fill>
      <patternFill patternType="none"/>
    </fill>
    <fill>
      <patternFill patternType="gray125"/>
    </fill>
    <fill>
      <patternFill patternType="solid">
        <fgColor theme="0"/>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44" fontId="1" fillId="0" borderId="0" applyFont="0" applyFill="0" applyBorder="0" applyAlignment="0" applyProtection="0"/>
  </cellStyleXfs>
  <cellXfs count="43">
    <xf numFmtId="0" fontId="0" fillId="0" borderId="0" xfId="0"/>
    <xf numFmtId="0" fontId="3" fillId="0" borderId="0" xfId="0" applyFont="1" applyAlignment="1">
      <alignment wrapText="1"/>
    </xf>
    <xf numFmtId="164" fontId="3" fillId="0" borderId="0" xfId="0" applyNumberFormat="1" applyFont="1" applyAlignment="1">
      <alignment horizontal="center"/>
    </xf>
    <xf numFmtId="0" fontId="3" fillId="0" borderId="0" xfId="0" applyFont="1" applyAlignment="1">
      <alignment horizontal="center"/>
    </xf>
    <xf numFmtId="0" fontId="3" fillId="0" borderId="0" xfId="0" applyFont="1"/>
    <xf numFmtId="0" fontId="4" fillId="0" borderId="0" xfId="0" applyFont="1"/>
    <xf numFmtId="0" fontId="4" fillId="0" borderId="1" xfId="0" applyFont="1" applyBorder="1" applyAlignment="1">
      <alignment wrapText="1"/>
    </xf>
    <xf numFmtId="164" fontId="4" fillId="0" borderId="1" xfId="0" applyNumberFormat="1" applyFont="1" applyBorder="1" applyAlignment="1">
      <alignment horizontal="center" wrapText="1"/>
    </xf>
    <xf numFmtId="0" fontId="4" fillId="0" borderId="1" xfId="0" applyFont="1" applyBorder="1" applyAlignment="1">
      <alignment horizontal="center" wrapText="1"/>
    </xf>
    <xf numFmtId="0" fontId="3" fillId="0" borderId="2" xfId="0" applyFont="1" applyBorder="1" applyAlignment="1">
      <alignment horizontal="left" wrapText="1"/>
    </xf>
    <xf numFmtId="0" fontId="3" fillId="0" borderId="3" xfId="0" applyFont="1" applyBorder="1" applyAlignment="1">
      <alignment horizontal="left" wrapText="1"/>
    </xf>
    <xf numFmtId="164" fontId="3" fillId="0" borderId="4" xfId="1" applyNumberFormat="1" applyFont="1" applyFill="1" applyBorder="1" applyAlignment="1">
      <alignment horizontal="center"/>
    </xf>
    <xf numFmtId="164" fontId="3" fillId="2" borderId="4" xfId="1" applyNumberFormat="1" applyFont="1" applyFill="1" applyBorder="1" applyAlignment="1">
      <alignment horizontal="center"/>
    </xf>
    <xf numFmtId="164" fontId="3" fillId="0" borderId="4" xfId="1" applyNumberFormat="1" applyFont="1" applyFill="1" applyBorder="1" applyAlignment="1" applyProtection="1">
      <alignment horizontal="center"/>
    </xf>
    <xf numFmtId="164" fontId="3" fillId="0" borderId="2" xfId="1" applyNumberFormat="1" applyFont="1" applyFill="1" applyBorder="1" applyAlignment="1" applyProtection="1">
      <alignment horizontal="center"/>
    </xf>
    <xf numFmtId="164" fontId="3" fillId="0" borderId="2" xfId="1" applyNumberFormat="1" applyFont="1" applyFill="1" applyBorder="1" applyAlignment="1">
      <alignment horizontal="center"/>
    </xf>
    <xf numFmtId="164" fontId="4" fillId="0" borderId="2" xfId="0" applyNumberFormat="1" applyFont="1" applyBorder="1" applyAlignment="1">
      <alignment horizontal="center"/>
    </xf>
    <xf numFmtId="0" fontId="4" fillId="0" borderId="0" xfId="0" applyFont="1" applyAlignment="1">
      <alignment horizontal="right"/>
    </xf>
    <xf numFmtId="6" fontId="3" fillId="0" borderId="0" xfId="0" applyNumberFormat="1" applyFont="1" applyAlignment="1">
      <alignment horizontal="center"/>
    </xf>
    <xf numFmtId="0" fontId="3" fillId="0" borderId="0" xfId="0" applyFont="1" applyAlignment="1">
      <alignment horizontal="right" wrapText="1"/>
    </xf>
    <xf numFmtId="0" fontId="3" fillId="0" borderId="0" xfId="0" applyFont="1" applyAlignment="1">
      <alignment horizontal="left" wrapText="1"/>
    </xf>
    <xf numFmtId="0" fontId="3" fillId="0" borderId="4" xfId="0" applyFont="1" applyBorder="1" applyAlignment="1">
      <alignment horizontal="left" wrapText="1"/>
    </xf>
    <xf numFmtId="164" fontId="3" fillId="0" borderId="3" xfId="1" applyNumberFormat="1" applyFont="1" applyFill="1" applyBorder="1" applyAlignment="1">
      <alignment horizontal="center"/>
    </xf>
    <xf numFmtId="0" fontId="3" fillId="0" borderId="7" xfId="0" applyFont="1" applyBorder="1" applyAlignment="1">
      <alignment horizontal="left" wrapText="1"/>
    </xf>
    <xf numFmtId="164" fontId="3" fillId="0" borderId="3" xfId="0" applyNumberFormat="1" applyFont="1" applyBorder="1" applyAlignment="1">
      <alignment horizontal="center"/>
    </xf>
    <xf numFmtId="0" fontId="4" fillId="0" borderId="8" xfId="0" applyFont="1" applyBorder="1" applyAlignment="1">
      <alignment horizontal="right" wrapText="1"/>
    </xf>
    <xf numFmtId="0" fontId="4" fillId="0" borderId="0" xfId="0" applyFont="1" applyAlignment="1">
      <alignment horizontal="right" wrapText="1"/>
    </xf>
    <xf numFmtId="164" fontId="4" fillId="0" borderId="0" xfId="0" applyNumberFormat="1" applyFont="1" applyAlignment="1">
      <alignment horizontal="center"/>
    </xf>
    <xf numFmtId="164" fontId="4" fillId="0" borderId="1" xfId="0" applyNumberFormat="1" applyFont="1" applyBorder="1" applyAlignment="1">
      <alignment horizontal="center"/>
    </xf>
    <xf numFmtId="0" fontId="4" fillId="0" borderId="0" xfId="0" applyFont="1" applyAlignment="1">
      <alignment wrapText="1"/>
    </xf>
    <xf numFmtId="0" fontId="5" fillId="0" borderId="0" xfId="0" applyFont="1" applyAlignment="1">
      <alignment horizontal="right" wrapText="1"/>
    </xf>
    <xf numFmtId="0" fontId="5" fillId="0" borderId="9" xfId="0" applyFont="1" applyBorder="1" applyAlignment="1">
      <alignment wrapText="1"/>
    </xf>
    <xf numFmtId="164" fontId="3" fillId="0" borderId="9" xfId="0" applyNumberFormat="1" applyFont="1" applyBorder="1" applyAlignment="1">
      <alignment horizontal="center"/>
    </xf>
    <xf numFmtId="0" fontId="3" fillId="0" borderId="9" xfId="0" applyFont="1" applyBorder="1"/>
    <xf numFmtId="0" fontId="4" fillId="0" borderId="5" xfId="0" applyFont="1" applyBorder="1" applyAlignment="1">
      <alignment horizontal="right"/>
    </xf>
    <xf numFmtId="0" fontId="4" fillId="0" borderId="6" xfId="0" applyFont="1" applyBorder="1" applyAlignment="1">
      <alignment horizontal="right"/>
    </xf>
    <xf numFmtId="0" fontId="2" fillId="0" borderId="0" xfId="0" applyFont="1" applyAlignment="1">
      <alignment horizontal="left" wrapText="1"/>
    </xf>
    <xf numFmtId="0" fontId="4" fillId="0" borderId="0" xfId="0" applyFont="1" applyAlignment="1">
      <alignment horizontal="center"/>
    </xf>
    <xf numFmtId="0" fontId="4" fillId="0" borderId="1" xfId="0" applyFont="1" applyBorder="1" applyAlignment="1">
      <alignment wrapText="1"/>
    </xf>
    <xf numFmtId="0" fontId="3" fillId="0" borderId="1" xfId="0" applyFont="1" applyBorder="1"/>
    <xf numFmtId="0" fontId="3" fillId="0" borderId="0" xfId="0" applyFont="1" applyAlignment="1">
      <alignment horizontal="left" wrapText="1"/>
    </xf>
    <xf numFmtId="0" fontId="4" fillId="0" borderId="5" xfId="0" applyFont="1" applyBorder="1" applyAlignment="1">
      <alignment horizontal="right" wrapText="1"/>
    </xf>
    <xf numFmtId="0" fontId="4" fillId="0" borderId="6" xfId="0" applyFont="1" applyBorder="1" applyAlignment="1">
      <alignment horizontal="right"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2"/>
  <sheetViews>
    <sheetView tabSelected="1" workbookViewId="0">
      <selection sqref="A1:B2"/>
    </sheetView>
  </sheetViews>
  <sheetFormatPr defaultColWidth="9.1796875" defaultRowHeight="13.5" x14ac:dyDescent="0.3"/>
  <cols>
    <col min="1" max="1" width="26.81640625" style="1" customWidth="1"/>
    <col min="2" max="2" width="42.7265625" style="1" customWidth="1"/>
    <col min="3" max="3" width="28.453125" style="1" customWidth="1"/>
    <col min="4" max="4" width="21.26953125" style="2" customWidth="1"/>
    <col min="5" max="6" width="21.26953125" style="3" customWidth="1"/>
    <col min="7" max="16384" width="9.1796875" style="4"/>
  </cols>
  <sheetData>
    <row r="1" spans="1:6" x14ac:dyDescent="0.3">
      <c r="A1" s="36" t="s">
        <v>0</v>
      </c>
      <c r="B1" s="36"/>
    </row>
    <row r="2" spans="1:6" x14ac:dyDescent="0.3">
      <c r="A2" s="36"/>
      <c r="B2" s="36"/>
    </row>
    <row r="4" spans="1:6" x14ac:dyDescent="0.3">
      <c r="A4" s="37" t="s">
        <v>1</v>
      </c>
      <c r="B4" s="37"/>
      <c r="C4" s="37"/>
      <c r="D4" s="37"/>
    </row>
    <row r="5" spans="1:6" ht="14" thickBot="1" x14ac:dyDescent="0.35">
      <c r="A5" s="5"/>
      <c r="B5" s="4"/>
      <c r="C5" s="4"/>
    </row>
    <row r="6" spans="1:6" ht="14" thickBot="1" x14ac:dyDescent="0.35">
      <c r="A6" s="38" t="s">
        <v>2</v>
      </c>
      <c r="B6" s="39"/>
      <c r="C6" s="39"/>
      <c r="D6" s="39"/>
      <c r="E6" s="39"/>
      <c r="F6" s="39"/>
    </row>
    <row r="7" spans="1:6" ht="54.5" thickBot="1" x14ac:dyDescent="0.35">
      <c r="A7" s="6" t="s">
        <v>3</v>
      </c>
      <c r="B7" s="6" t="s">
        <v>4</v>
      </c>
      <c r="C7" s="6" t="s">
        <v>5</v>
      </c>
      <c r="D7" s="7" t="s">
        <v>6</v>
      </c>
      <c r="E7" s="7" t="s">
        <v>7</v>
      </c>
      <c r="F7" s="8" t="s">
        <v>8</v>
      </c>
    </row>
    <row r="8" spans="1:6" x14ac:dyDescent="0.3">
      <c r="A8" s="9" t="s">
        <v>9</v>
      </c>
      <c r="B8" s="10" t="s">
        <v>10</v>
      </c>
      <c r="C8" s="10" t="s">
        <v>11</v>
      </c>
      <c r="D8" s="11">
        <v>112500</v>
      </c>
      <c r="E8" s="11">
        <v>181955</v>
      </c>
      <c r="F8" s="12">
        <f>112495.5+56247.5</f>
        <v>168743</v>
      </c>
    </row>
    <row r="9" spans="1:6" x14ac:dyDescent="0.3">
      <c r="A9" s="10" t="s">
        <v>12</v>
      </c>
      <c r="B9" s="10" t="s">
        <v>13</v>
      </c>
      <c r="C9" s="10" t="s">
        <v>14</v>
      </c>
      <c r="D9" s="13">
        <v>40000</v>
      </c>
      <c r="E9" s="11">
        <v>171066.48</v>
      </c>
      <c r="F9" s="11">
        <v>166273</v>
      </c>
    </row>
    <row r="10" spans="1:6" x14ac:dyDescent="0.3">
      <c r="A10" s="10" t="s">
        <v>9</v>
      </c>
      <c r="B10" s="10" t="s">
        <v>13</v>
      </c>
      <c r="C10" s="10" t="s">
        <v>15</v>
      </c>
      <c r="D10" s="13">
        <v>25000</v>
      </c>
      <c r="E10" s="11">
        <v>18505</v>
      </c>
      <c r="F10" s="11">
        <v>19955</v>
      </c>
    </row>
    <row r="11" spans="1:6" ht="27" x14ac:dyDescent="0.3">
      <c r="A11" s="10" t="s">
        <v>9</v>
      </c>
      <c r="B11" s="10" t="s">
        <v>16</v>
      </c>
      <c r="C11" s="10" t="s">
        <v>17</v>
      </c>
      <c r="D11" s="13">
        <v>100800</v>
      </c>
      <c r="E11" s="11">
        <v>80440</v>
      </c>
      <c r="F11" s="11">
        <v>96674.35</v>
      </c>
    </row>
    <row r="12" spans="1:6" ht="27" x14ac:dyDescent="0.3">
      <c r="A12" s="9" t="s">
        <v>18</v>
      </c>
      <c r="B12" s="9" t="s">
        <v>19</v>
      </c>
      <c r="C12" s="9" t="s">
        <v>20</v>
      </c>
      <c r="D12" s="14">
        <v>73500</v>
      </c>
      <c r="E12" s="11">
        <v>73500</v>
      </c>
      <c r="F12" s="11">
        <v>73500</v>
      </c>
    </row>
    <row r="13" spans="1:6" x14ac:dyDescent="0.3">
      <c r="A13" s="9" t="s">
        <v>21</v>
      </c>
      <c r="B13" s="10" t="s">
        <v>22</v>
      </c>
      <c r="C13" s="10" t="s">
        <v>23</v>
      </c>
      <c r="D13" s="11">
        <v>20000</v>
      </c>
      <c r="E13" s="11">
        <v>44338</v>
      </c>
      <c r="F13" s="11">
        <v>43137.65</v>
      </c>
    </row>
    <row r="14" spans="1:6" x14ac:dyDescent="0.3">
      <c r="A14" s="9" t="s">
        <v>21</v>
      </c>
      <c r="B14" s="10" t="s">
        <v>24</v>
      </c>
      <c r="C14" s="10" t="s">
        <v>25</v>
      </c>
      <c r="D14" s="15">
        <v>72000</v>
      </c>
      <c r="E14" s="11">
        <v>114793</v>
      </c>
      <c r="F14" s="11">
        <v>112993</v>
      </c>
    </row>
    <row r="15" spans="1:6" x14ac:dyDescent="0.3">
      <c r="A15" s="34" t="s">
        <v>26</v>
      </c>
      <c r="B15" s="35"/>
      <c r="C15" s="35"/>
      <c r="D15" s="16">
        <f>SUM(D8:D14)</f>
        <v>443800</v>
      </c>
      <c r="E15" s="16">
        <f>SUM(E8:E14)</f>
        <v>684597.48</v>
      </c>
      <c r="F15" s="16">
        <f>SUM(F8:F14)</f>
        <v>681276</v>
      </c>
    </row>
    <row r="16" spans="1:6" x14ac:dyDescent="0.3">
      <c r="A16" s="4"/>
      <c r="B16" s="17"/>
      <c r="C16" s="17"/>
      <c r="E16" s="18"/>
      <c r="F16" s="18"/>
    </row>
    <row r="17" spans="1:6" ht="14" thickBot="1" x14ac:dyDescent="0.35">
      <c r="A17" s="4"/>
      <c r="B17" s="4"/>
      <c r="C17" s="4"/>
    </row>
    <row r="18" spans="1:6" ht="14" thickBot="1" x14ac:dyDescent="0.35">
      <c r="A18" s="38" t="s">
        <v>7</v>
      </c>
      <c r="B18" s="39"/>
      <c r="C18" s="39"/>
      <c r="D18" s="39"/>
      <c r="E18" s="39"/>
      <c r="F18" s="39"/>
    </row>
    <row r="19" spans="1:6" ht="54.5" thickBot="1" x14ac:dyDescent="0.35">
      <c r="A19" s="6" t="s">
        <v>3</v>
      </c>
      <c r="B19" s="6" t="s">
        <v>4</v>
      </c>
      <c r="C19" s="6" t="s">
        <v>5</v>
      </c>
      <c r="D19" s="7" t="s">
        <v>6</v>
      </c>
      <c r="E19" s="7" t="s">
        <v>7</v>
      </c>
      <c r="F19" s="8" t="s">
        <v>8</v>
      </c>
    </row>
    <row r="20" spans="1:6" x14ac:dyDescent="0.3">
      <c r="A20" s="9" t="s">
        <v>9</v>
      </c>
      <c r="B20" s="9" t="s">
        <v>27</v>
      </c>
      <c r="C20" s="9" t="s">
        <v>28</v>
      </c>
      <c r="D20" s="14">
        <v>20000</v>
      </c>
      <c r="E20" s="15">
        <v>40000</v>
      </c>
      <c r="F20" s="15">
        <v>40000</v>
      </c>
    </row>
    <row r="21" spans="1:6" x14ac:dyDescent="0.3">
      <c r="A21" s="10" t="s">
        <v>29</v>
      </c>
      <c r="B21" s="10" t="s">
        <v>30</v>
      </c>
      <c r="C21" s="10" t="s">
        <v>11</v>
      </c>
      <c r="D21" s="13">
        <v>185500</v>
      </c>
      <c r="E21" s="11">
        <v>300045</v>
      </c>
      <c r="F21" s="12">
        <f>185505+92752.5</f>
        <v>278257.5</v>
      </c>
    </row>
    <row r="22" spans="1:6" x14ac:dyDescent="0.3">
      <c r="A22" s="10" t="s">
        <v>9</v>
      </c>
      <c r="B22" s="10" t="s">
        <v>31</v>
      </c>
      <c r="C22" s="10" t="s">
        <v>32</v>
      </c>
      <c r="D22" s="13">
        <v>73500</v>
      </c>
      <c r="E22" s="11">
        <v>73500</v>
      </c>
      <c r="F22" s="11">
        <v>73500</v>
      </c>
    </row>
    <row r="23" spans="1:6" ht="40.5" x14ac:dyDescent="0.3">
      <c r="A23" s="10" t="s">
        <v>9</v>
      </c>
      <c r="B23" s="10" t="s">
        <v>33</v>
      </c>
      <c r="C23" s="10" t="s">
        <v>34</v>
      </c>
      <c r="D23" s="13">
        <v>650000</v>
      </c>
      <c r="E23" s="11">
        <v>1051360.92</v>
      </c>
      <c r="F23" s="11">
        <v>976558.58</v>
      </c>
    </row>
    <row r="24" spans="1:6" ht="54" x14ac:dyDescent="0.3">
      <c r="A24" s="10" t="s">
        <v>12</v>
      </c>
      <c r="B24" s="10" t="s">
        <v>33</v>
      </c>
      <c r="C24" s="10" t="s">
        <v>35</v>
      </c>
      <c r="D24" s="13">
        <v>735000</v>
      </c>
      <c r="E24" s="11">
        <v>831360.32</v>
      </c>
      <c r="F24" s="11">
        <v>950165</v>
      </c>
    </row>
    <row r="25" spans="1:6" ht="40.5" x14ac:dyDescent="0.3">
      <c r="A25" s="10" t="s">
        <v>21</v>
      </c>
      <c r="B25" s="10" t="s">
        <v>33</v>
      </c>
      <c r="C25" s="10" t="s">
        <v>34</v>
      </c>
      <c r="D25" s="13">
        <v>117504</v>
      </c>
      <c r="E25" s="11">
        <v>175609.02</v>
      </c>
      <c r="F25" s="11">
        <v>175011.57</v>
      </c>
    </row>
    <row r="26" spans="1:6" x14ac:dyDescent="0.3">
      <c r="A26" s="34" t="s">
        <v>26</v>
      </c>
      <c r="B26" s="35"/>
      <c r="C26" s="35"/>
      <c r="D26" s="16">
        <f>SUM(D20:D25)</f>
        <v>1781504</v>
      </c>
      <c r="E26" s="16">
        <f>SUM(E20:E25)</f>
        <v>2471875.2599999998</v>
      </c>
      <c r="F26" s="16">
        <f>SUM(F20:F25)</f>
        <v>2493492.65</v>
      </c>
    </row>
    <row r="27" spans="1:6" x14ac:dyDescent="0.3">
      <c r="B27" s="19"/>
      <c r="C27" s="19"/>
      <c r="E27" s="18"/>
      <c r="F27" s="18"/>
    </row>
    <row r="28" spans="1:6" ht="14" thickBot="1" x14ac:dyDescent="0.35">
      <c r="B28" s="20"/>
      <c r="C28" s="20"/>
    </row>
    <row r="29" spans="1:6" ht="14" thickBot="1" x14ac:dyDescent="0.35">
      <c r="A29" s="38" t="s">
        <v>36</v>
      </c>
      <c r="B29" s="39"/>
      <c r="C29" s="39"/>
      <c r="D29" s="39"/>
      <c r="E29" s="39"/>
      <c r="F29" s="39"/>
    </row>
    <row r="30" spans="1:6" ht="54.5" thickBot="1" x14ac:dyDescent="0.35">
      <c r="A30" s="6" t="s">
        <v>3</v>
      </c>
      <c r="B30" s="6" t="s">
        <v>4</v>
      </c>
      <c r="C30" s="6" t="s">
        <v>5</v>
      </c>
      <c r="D30" s="7" t="s">
        <v>6</v>
      </c>
      <c r="E30" s="7" t="s">
        <v>7</v>
      </c>
      <c r="F30" s="8" t="s">
        <v>8</v>
      </c>
    </row>
    <row r="31" spans="1:6" ht="27" x14ac:dyDescent="0.3">
      <c r="A31" s="21" t="s">
        <v>21</v>
      </c>
      <c r="B31" s="10" t="s">
        <v>37</v>
      </c>
      <c r="C31" s="10" t="s">
        <v>25</v>
      </c>
      <c r="D31" s="22">
        <v>69782</v>
      </c>
      <c r="E31" s="11">
        <v>57766</v>
      </c>
      <c r="F31" s="11">
        <v>57766</v>
      </c>
    </row>
    <row r="32" spans="1:6" x14ac:dyDescent="0.3">
      <c r="A32" s="41" t="s">
        <v>38</v>
      </c>
      <c r="B32" s="42"/>
      <c r="C32" s="42"/>
      <c r="D32" s="16">
        <f>SUM(D31:D31)</f>
        <v>69782</v>
      </c>
      <c r="E32" s="16">
        <f>SUM(E31:E31)</f>
        <v>57766</v>
      </c>
      <c r="F32" s="16">
        <f>SUM(F31:F31)</f>
        <v>57766</v>
      </c>
    </row>
    <row r="33" spans="1:6" x14ac:dyDescent="0.3">
      <c r="B33" s="19"/>
      <c r="C33" s="19"/>
      <c r="E33" s="18"/>
    </row>
    <row r="34" spans="1:6" ht="14" thickBot="1" x14ac:dyDescent="0.35"/>
    <row r="35" spans="1:6" ht="14" thickBot="1" x14ac:dyDescent="0.35">
      <c r="A35" s="38" t="s">
        <v>39</v>
      </c>
      <c r="B35" s="39"/>
      <c r="C35" s="39"/>
      <c r="D35" s="39"/>
      <c r="E35" s="39"/>
      <c r="F35" s="39"/>
    </row>
    <row r="36" spans="1:6" ht="54.5" thickBot="1" x14ac:dyDescent="0.35">
      <c r="A36" s="6" t="s">
        <v>3</v>
      </c>
      <c r="B36" s="6" t="s">
        <v>4</v>
      </c>
      <c r="C36" s="6" t="s">
        <v>5</v>
      </c>
      <c r="D36" s="7" t="s">
        <v>6</v>
      </c>
      <c r="E36" s="7" t="s">
        <v>7</v>
      </c>
      <c r="F36" s="8" t="s">
        <v>8</v>
      </c>
    </row>
    <row r="37" spans="1:6" x14ac:dyDescent="0.3">
      <c r="A37" s="23" t="s">
        <v>40</v>
      </c>
      <c r="B37" s="23" t="s">
        <v>40</v>
      </c>
      <c r="C37" s="23" t="s">
        <v>40</v>
      </c>
      <c r="D37" s="24"/>
      <c r="E37" s="11"/>
      <c r="F37" s="11"/>
    </row>
    <row r="38" spans="1:6" x14ac:dyDescent="0.3">
      <c r="A38" s="41" t="s">
        <v>38</v>
      </c>
      <c r="B38" s="42"/>
      <c r="C38" s="42"/>
      <c r="D38" s="16">
        <f>SUM(D37:D37)</f>
        <v>0</v>
      </c>
      <c r="E38" s="16">
        <f>SUM(E37:E37)</f>
        <v>0</v>
      </c>
      <c r="F38" s="16">
        <f>SUM(F37:F37)</f>
        <v>0</v>
      </c>
    </row>
    <row r="39" spans="1:6" x14ac:dyDescent="0.3">
      <c r="B39" s="19"/>
      <c r="C39" s="19"/>
      <c r="E39" s="18"/>
    </row>
    <row r="40" spans="1:6" ht="14" thickBot="1" x14ac:dyDescent="0.35"/>
    <row r="41" spans="1:6" ht="14" thickBot="1" x14ac:dyDescent="0.35">
      <c r="A41" s="38" t="s">
        <v>41</v>
      </c>
      <c r="B41" s="39"/>
      <c r="C41" s="39"/>
      <c r="D41" s="39"/>
      <c r="E41" s="39"/>
      <c r="F41" s="39"/>
    </row>
    <row r="42" spans="1:6" ht="54.5" thickBot="1" x14ac:dyDescent="0.35">
      <c r="A42" s="6" t="s">
        <v>3</v>
      </c>
      <c r="B42" s="6" t="s">
        <v>4</v>
      </c>
      <c r="C42" s="6" t="s">
        <v>5</v>
      </c>
      <c r="D42" s="7" t="s">
        <v>6</v>
      </c>
      <c r="E42" s="7" t="s">
        <v>7</v>
      </c>
      <c r="F42" s="8" t="s">
        <v>8</v>
      </c>
    </row>
    <row r="43" spans="1:6" x14ac:dyDescent="0.3">
      <c r="A43" s="10" t="s">
        <v>42</v>
      </c>
      <c r="B43" s="10" t="s">
        <v>43</v>
      </c>
      <c r="C43" s="10" t="s">
        <v>42</v>
      </c>
      <c r="D43" s="13">
        <v>175000</v>
      </c>
      <c r="E43" s="15">
        <v>829574</v>
      </c>
      <c r="F43" s="15">
        <v>784235.98</v>
      </c>
    </row>
    <row r="44" spans="1:6" x14ac:dyDescent="0.3">
      <c r="A44" s="41" t="s">
        <v>38</v>
      </c>
      <c r="B44" s="42"/>
      <c r="C44" s="42"/>
      <c r="D44" s="16">
        <f>SUM(D43:D43)</f>
        <v>175000</v>
      </c>
      <c r="E44" s="16">
        <f>SUM(E43:E43)</f>
        <v>829574</v>
      </c>
      <c r="F44" s="16">
        <f>SUM(F43:F43)</f>
        <v>784235.98</v>
      </c>
    </row>
    <row r="45" spans="1:6" x14ac:dyDescent="0.3">
      <c r="A45" s="25"/>
      <c r="B45" s="25"/>
      <c r="C45" s="26"/>
      <c r="D45" s="27"/>
      <c r="E45" s="27"/>
      <c r="F45" s="27"/>
    </row>
    <row r="46" spans="1:6" ht="14" thickBot="1" x14ac:dyDescent="0.35">
      <c r="A46" s="26"/>
      <c r="B46" s="26"/>
      <c r="C46" s="26"/>
      <c r="D46" s="27"/>
      <c r="E46" s="27"/>
      <c r="F46" s="27"/>
    </row>
    <row r="47" spans="1:6" ht="14" thickBot="1" x14ac:dyDescent="0.35">
      <c r="A47" s="26"/>
      <c r="B47" s="26"/>
      <c r="C47" s="26"/>
      <c r="D47" s="28">
        <f>D15+D26+D32+D38+D44</f>
        <v>2470086</v>
      </c>
      <c r="E47" s="28">
        <f>E15+E26+E32+E38+E44</f>
        <v>4043812.7399999998</v>
      </c>
      <c r="F47" s="28">
        <f>F15+F26+F32+F38+F44</f>
        <v>4016770.63</v>
      </c>
    </row>
    <row r="48" spans="1:6" x14ac:dyDescent="0.3">
      <c r="A48" s="26"/>
      <c r="B48" s="26"/>
      <c r="C48" s="26"/>
      <c r="D48" s="27"/>
      <c r="E48" s="27"/>
      <c r="F48" s="27"/>
    </row>
    <row r="49" spans="1:6" x14ac:dyDescent="0.3">
      <c r="A49" s="26"/>
      <c r="B49" s="26"/>
      <c r="C49" s="26"/>
      <c r="D49" s="27"/>
      <c r="E49" s="27"/>
      <c r="F49" s="27"/>
    </row>
    <row r="50" spans="1:6" ht="12.75" customHeight="1" x14ac:dyDescent="0.3">
      <c r="A50" s="40" t="s">
        <v>44</v>
      </c>
      <c r="B50" s="40"/>
      <c r="C50" s="40"/>
      <c r="D50" s="29"/>
      <c r="E50" s="27"/>
      <c r="F50" s="27"/>
    </row>
    <row r="51" spans="1:6" x14ac:dyDescent="0.3">
      <c r="A51" s="40"/>
      <c r="B51" s="40"/>
      <c r="C51" s="40"/>
      <c r="D51" s="29"/>
      <c r="E51" s="27"/>
      <c r="F51" s="27"/>
    </row>
    <row r="52" spans="1:6" x14ac:dyDescent="0.3">
      <c r="A52" s="40"/>
      <c r="B52" s="40"/>
      <c r="C52" s="40"/>
      <c r="D52" s="29"/>
      <c r="E52" s="27"/>
      <c r="F52" s="27"/>
    </row>
    <row r="53" spans="1:6" x14ac:dyDescent="0.3">
      <c r="B53" s="26"/>
      <c r="C53" s="26"/>
      <c r="E53" s="4"/>
    </row>
    <row r="54" spans="1:6" x14ac:dyDescent="0.3">
      <c r="B54" s="26"/>
      <c r="C54" s="26"/>
      <c r="E54" s="4"/>
    </row>
    <row r="56" spans="1:6" x14ac:dyDescent="0.3">
      <c r="A56" s="30" t="s">
        <v>45</v>
      </c>
      <c r="B56" s="31"/>
      <c r="C56" s="30" t="s">
        <v>46</v>
      </c>
      <c r="D56" s="32"/>
      <c r="E56" s="4"/>
      <c r="F56" s="4"/>
    </row>
    <row r="60" spans="1:6" x14ac:dyDescent="0.3">
      <c r="A60" s="30" t="s">
        <v>47</v>
      </c>
      <c r="B60" s="31"/>
      <c r="C60" s="30" t="s">
        <v>46</v>
      </c>
      <c r="D60" s="33"/>
      <c r="E60" s="4"/>
      <c r="F60" s="4"/>
    </row>
    <row r="63" spans="1:6" x14ac:dyDescent="0.3">
      <c r="B63" s="4"/>
      <c r="C63" s="4"/>
      <c r="D63" s="4"/>
      <c r="E63" s="4"/>
      <c r="F63" s="4"/>
    </row>
    <row r="64" spans="1:6" x14ac:dyDescent="0.3">
      <c r="B64" s="4"/>
      <c r="C64" s="4"/>
      <c r="D64" s="4"/>
      <c r="E64" s="4"/>
      <c r="F64" s="4"/>
    </row>
    <row r="65" s="4" customFormat="1" x14ac:dyDescent="0.3"/>
    <row r="66" s="4" customFormat="1" x14ac:dyDescent="0.3"/>
    <row r="67" s="4" customFormat="1" x14ac:dyDescent="0.3"/>
    <row r="68" s="4" customFormat="1" x14ac:dyDescent="0.3"/>
    <row r="69" s="4" customFormat="1" x14ac:dyDescent="0.3"/>
    <row r="70" s="4" customFormat="1" x14ac:dyDescent="0.3"/>
    <row r="71" s="4" customFormat="1" x14ac:dyDescent="0.3"/>
    <row r="72" s="4" customFormat="1" x14ac:dyDescent="0.3"/>
  </sheetData>
  <protectedRanges>
    <protectedRange sqref="E43:F43" name="Range5"/>
    <protectedRange sqref="E31:F31" name="Range3"/>
    <protectedRange sqref="E8:F14" name="Range1"/>
    <protectedRange sqref="E20:F25" name="Range2"/>
    <protectedRange sqref="E37:F37" name="Range4"/>
  </protectedRanges>
  <mergeCells count="13">
    <mergeCell ref="A50:C52"/>
    <mergeCell ref="A29:F29"/>
    <mergeCell ref="A32:C32"/>
    <mergeCell ref="A35:F35"/>
    <mergeCell ref="A38:C38"/>
    <mergeCell ref="A41:F41"/>
    <mergeCell ref="A44:C44"/>
    <mergeCell ref="A26:C26"/>
    <mergeCell ref="A1:B2"/>
    <mergeCell ref="A4:D4"/>
    <mergeCell ref="A6:F6"/>
    <mergeCell ref="A15:C15"/>
    <mergeCell ref="A18:F18"/>
  </mergeCells>
  <pageMargins left="0.70866141732283472" right="0.70866141732283472" top="0.74803149606299213" bottom="0.74803149606299213" header="0.31496062992125984" footer="0.31496062992125984"/>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2026-08-04T09:25:41Z</dcterms:created>
  <dcterms:modified xsi:type="dcterms:W3CDTF">2026-08-04T09:25:45Z</dcterms:modified>
</cp:coreProperties>
</file>