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A227963-3E44-426C-9F6F-6EE5C5C0BCF1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- Summary Template Exp" sheetId="1" r:id="rId1"/>
  </sheets>
  <definedNames>
    <definedName name="_xlnm.Print_Area" localSheetId="0">'TAB A- Summary Template Exp'!$A$1:$F$105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1" l="1"/>
  <c r="E87" i="1" l="1"/>
  <c r="F87" i="1"/>
  <c r="E82" i="1"/>
  <c r="F82" i="1"/>
  <c r="E72" i="1"/>
  <c r="F72" i="1"/>
  <c r="E67" i="1"/>
  <c r="F67" i="1"/>
  <c r="E61" i="1"/>
  <c r="F61" i="1"/>
  <c r="E55" i="1"/>
  <c r="F55" i="1"/>
  <c r="E37" i="1"/>
  <c r="F37" i="1"/>
  <c r="E29" i="1"/>
  <c r="F29" i="1"/>
  <c r="F93" i="1" l="1"/>
  <c r="E93" i="1"/>
  <c r="D29" i="1"/>
  <c r="D55" i="1" l="1"/>
  <c r="D87" i="1" l="1"/>
  <c r="D82" i="1"/>
  <c r="D72" i="1"/>
  <c r="D67" i="1"/>
  <c r="D61" i="1"/>
  <c r="D37" i="1"/>
  <c r="D93" i="1" l="1"/>
</calcChain>
</file>

<file path=xl/sharedStrings.xml><?xml version="1.0" encoding="utf-8"?>
<sst xmlns="http://schemas.openxmlformats.org/spreadsheetml/2006/main" count="228" uniqueCount="78">
  <si>
    <t>This is the standard Financial Reporting template for Homeless Accommodation &amp; Related Service. Additional expenditure related to COVID-19 should be recorded on TAB B</t>
  </si>
  <si>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</si>
  <si>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</si>
  <si>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</si>
  <si>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</si>
  <si>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</si>
  <si>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</si>
  <si>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Total Annual Expenditure            (to end of current reporting quarter)</t>
  </si>
  <si>
    <t>SUB TOTALS</t>
  </si>
  <si>
    <t>Category 2A - Scheduled - Supported Emergency Accommodation for Families</t>
  </si>
  <si>
    <t xml:space="preserve"> </t>
  </si>
  <si>
    <t>Category 2B - Scheduled - Supported Emergency Accommodation for Singles</t>
  </si>
  <si>
    <t>Category 2C - Unscheduled - Emergency Accommodation including Commercial Hotels and B&amp;Bs</t>
  </si>
  <si>
    <t>Category 3 - Long-Term Supported Accommodation</t>
  </si>
  <si>
    <t>Category 4 - Day Services</t>
  </si>
  <si>
    <t>Category 5 - Housing Authority Homeless Services Provision including Administration</t>
  </si>
  <si>
    <t xml:space="preserve">Category 5A Housing Authority Prevention Services </t>
  </si>
  <si>
    <t xml:space="preserve">Category 5B Other Housing Authority Services including Administration </t>
  </si>
  <si>
    <t>TOTALS</t>
  </si>
  <si>
    <t>Director of Finance</t>
  </si>
  <si>
    <t>Date</t>
  </si>
  <si>
    <t>Director of Housing</t>
  </si>
  <si>
    <t>Initial 2021 Expenditure Estimate</t>
  </si>
  <si>
    <t>Activity\Service</t>
  </si>
  <si>
    <t>Name of Facility</t>
  </si>
  <si>
    <t xml:space="preserve">Facility Type </t>
  </si>
  <si>
    <t>Description of Service</t>
  </si>
  <si>
    <t>Mid West Region</t>
  </si>
  <si>
    <t>Focus Ireland</t>
  </si>
  <si>
    <t>Homeless Prevention</t>
  </si>
  <si>
    <t>Novas</t>
  </si>
  <si>
    <t>Tenancy Sustainment</t>
  </si>
  <si>
    <t>Peter McVerry Trust</t>
  </si>
  <si>
    <t>Sophia</t>
  </si>
  <si>
    <t>Resettlement Supports</t>
  </si>
  <si>
    <t>Mid West Simon</t>
  </si>
  <si>
    <t>HAT Office Support</t>
  </si>
  <si>
    <t xml:space="preserve">Homeless Prevention </t>
  </si>
  <si>
    <t>Housing First</t>
  </si>
  <si>
    <t>DHPLG/ Limerick City and County Council Protocol Agreement - Financial Report 2021</t>
  </si>
  <si>
    <t>Childers Road Family Initiative</t>
  </si>
  <si>
    <t>Twin Oaks Family Hub (Dublin Road Family Initiative)</t>
  </si>
  <si>
    <t>Suaimhneas</t>
  </si>
  <si>
    <t>Respond</t>
  </si>
  <si>
    <t>Cusack Lodge</t>
  </si>
  <si>
    <t>Ashford Court (NEW)</t>
  </si>
  <si>
    <t>Cuan Mhuire Bruree</t>
  </si>
  <si>
    <t>Cuan Mhuire</t>
  </si>
  <si>
    <t>Teach Mhuire and Sancta Maria</t>
  </si>
  <si>
    <t>DIAL Aftercare Services</t>
  </si>
  <si>
    <t>McGarry House</t>
  </si>
  <si>
    <t>Temporary Emergency Provision</t>
  </si>
  <si>
    <t>Temporary Emergency Provision 2</t>
  </si>
  <si>
    <t>TEP extension (9 PODS)</t>
  </si>
  <si>
    <t>Thomond House</t>
  </si>
  <si>
    <t>Associated Charities Trust (ACT)</t>
  </si>
  <si>
    <t>St Patricks Hostel</t>
  </si>
  <si>
    <t>SVP Mid West</t>
  </si>
  <si>
    <t>Laurel Lodge</t>
  </si>
  <si>
    <t>Westbrook House</t>
  </si>
  <si>
    <t>Novas &amp; Focus Ireland</t>
  </si>
  <si>
    <t>I hereby certify that this statement of expenditure relates to the homeless services programme for the Mid-West Region and that the delegated 'Section 10' Exchequer funding allocation is used for the sole purpose of expenditure incurred on this homeless services programme:</t>
  </si>
  <si>
    <t>B&amp;B</t>
  </si>
  <si>
    <t>Brother Russell House</t>
  </si>
  <si>
    <t>Altamira</t>
  </si>
  <si>
    <t>Supported Living Accommodation Project</t>
  </si>
  <si>
    <t>Drop in Centre</t>
  </si>
  <si>
    <t>HAP Placefinder</t>
  </si>
  <si>
    <t>Resettlement Officer</t>
  </si>
  <si>
    <t xml:space="preserve">Central Placement and Assessment Officer </t>
  </si>
  <si>
    <t>HAT Central Placement and Assessment Officer</t>
  </si>
  <si>
    <t>Regional Homeless Service Management</t>
  </si>
  <si>
    <t>Regional LAs</t>
  </si>
  <si>
    <t>Limerick City and County Council</t>
  </si>
  <si>
    <t>Clare County Council</t>
  </si>
  <si>
    <t>Oak Lodge, Clare Street (replacing St. Patricks Hostel from 22/11/21)</t>
  </si>
  <si>
    <t>Year Ending 31 December 2021</t>
  </si>
  <si>
    <t>14th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</si>
</sst>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164" formatCode="&quot;€&quot;#,##0"/>
    <numFmt numFmtId="165" formatCode="[$€-2]\ #,##0;[Red]\-[$€-2]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name val="Verdan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64" fontId="7" fillId="0" borderId="8" xfId="0" applyNumberFormat="1" applyFont="1" applyBorder="1" applyAlignment="1" applyProtection="1">
      <alignment horizontal="center" vertical="center"/>
      <protection locked="0"/>
    </xf>
    <xf numFmtId="164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 wrapText="1"/>
    </xf>
    <xf numFmtId="164" fontId="6" fillId="0" borderId="8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center" vertical="center"/>
    </xf>
    <xf numFmtId="0" fontId="0" fillId="0" borderId="0" xfId="0" applyProtection="1">
      <protection locked="0"/>
    </xf>
    <xf numFmtId="0" fontId="7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164" fontId="6" fillId="0" borderId="16" xfId="1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4" fontId="6" fillId="0" borderId="12" xfId="1" applyNumberFormat="1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6" xfId="0" applyBorder="1"/>
    <xf numFmtId="0" fontId="6" fillId="0" borderId="11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/>
    </xf>
    <xf numFmtId="164" fontId="0" fillId="0" borderId="0" xfId="0" applyNumberFormat="1"/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vertical="top" wrapText="1"/>
      <protection locked="0"/>
    </xf>
    <xf numFmtId="165" fontId="10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6" fillId="0" borderId="0" xfId="0" applyFont="1" applyAlignment="1" applyProtection="1">
      <alignment horizontal="left" wrapText="1"/>
      <protection locked="0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7"/>
  <sheetViews>
    <sheetView tabSelected="1" topLeftCell="A85" zoomScale="85" zoomScaleNormal="85" workbookViewId="0">
      <selection activeCell="C108" sqref="C108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8" customWidth="1"/>
    <col min="4" max="6" width="21.26953125" customWidth="1"/>
    <col min="8" max="8" width="10.1796875" bestFit="1" customWidth="1"/>
  </cols>
  <sheetData>
    <row r="1" spans="1:6" ht="44.25" customHeight="1" thickBot="1" x14ac:dyDescent="0.5">
      <c r="A1" s="76" t="s">
        <v>0</v>
      </c>
      <c r="B1" s="77"/>
      <c r="C1" s="78"/>
      <c r="D1" s="16"/>
      <c r="E1" s="1"/>
      <c r="F1" s="1"/>
    </row>
    <row r="2" spans="1:6" ht="12.75" customHeight="1" x14ac:dyDescent="0.35">
      <c r="A2" s="79" t="s">
        <v>1</v>
      </c>
      <c r="B2" s="79"/>
    </row>
    <row r="3" spans="1:6" ht="12.75" customHeight="1" x14ac:dyDescent="0.35">
      <c r="A3" s="79"/>
      <c r="B3" s="79"/>
    </row>
    <row r="4" spans="1:6" ht="12.75" customHeight="1" x14ac:dyDescent="0.35"/>
    <row r="5" spans="1:6" ht="12.75" customHeight="1" x14ac:dyDescent="0.35">
      <c r="A5" s="80" t="s">
        <v>39</v>
      </c>
      <c r="B5" s="80"/>
      <c r="C5" s="80"/>
      <c r="D5" s="80"/>
    </row>
    <row r="6" spans="1:6" ht="15" customHeight="1" thickBot="1" x14ac:dyDescent="0.4">
      <c r="A6" s="81" t="s">
        <v>76</v>
      </c>
      <c r="B6" s="81"/>
      <c r="C6" s="81"/>
    </row>
    <row r="7" spans="1:6" ht="19" customHeight="1" thickBot="1" x14ac:dyDescent="0.4">
      <c r="A7" s="61" t="s">
        <v>2</v>
      </c>
      <c r="B7" s="62"/>
      <c r="C7" s="62"/>
      <c r="D7" s="62"/>
      <c r="E7" s="62"/>
      <c r="F7" s="63"/>
    </row>
    <row r="8" spans="1:6" ht="51.75" customHeight="1" thickBot="1" x14ac:dyDescent="0.4">
      <c r="A8" s="40" t="s">
        <v>3</v>
      </c>
      <c r="B8" s="41" t="s">
        <v>23</v>
      </c>
      <c r="C8" s="40" t="s">
        <v>5</v>
      </c>
      <c r="D8" s="42" t="s">
        <v>22</v>
      </c>
      <c r="E8" s="43" t="s">
        <v>6</v>
      </c>
      <c r="F8" s="2" t="s">
        <v>7</v>
      </c>
    </row>
    <row r="9" spans="1:6" ht="15" customHeight="1" x14ac:dyDescent="0.35">
      <c r="A9" s="30" t="s">
        <v>27</v>
      </c>
      <c r="B9" s="31" t="s">
        <v>36</v>
      </c>
      <c r="C9" s="31" t="s">
        <v>28</v>
      </c>
      <c r="D9" s="17">
        <v>24000</v>
      </c>
      <c r="E9" s="29"/>
      <c r="F9" s="57">
        <v>23758</v>
      </c>
    </row>
    <row r="10" spans="1:6" ht="15" customHeight="1" x14ac:dyDescent="0.35">
      <c r="A10" s="30" t="s">
        <v>73</v>
      </c>
      <c r="B10" s="31" t="s">
        <v>29</v>
      </c>
      <c r="C10" s="31" t="s">
        <v>28</v>
      </c>
      <c r="D10" s="17">
        <v>32500</v>
      </c>
      <c r="E10" s="29"/>
      <c r="F10" s="57">
        <v>33302</v>
      </c>
    </row>
    <row r="11" spans="1:6" ht="15" customHeight="1" x14ac:dyDescent="0.35">
      <c r="A11" s="30" t="s">
        <v>73</v>
      </c>
      <c r="B11" s="31" t="s">
        <v>29</v>
      </c>
      <c r="C11" s="31" t="s">
        <v>28</v>
      </c>
      <c r="D11" s="17">
        <v>105000</v>
      </c>
      <c r="E11" s="29"/>
      <c r="F11" s="57">
        <v>94072</v>
      </c>
    </row>
    <row r="12" spans="1:6" ht="15" customHeight="1" x14ac:dyDescent="0.35">
      <c r="A12" s="30" t="s">
        <v>73</v>
      </c>
      <c r="B12" s="31" t="s">
        <v>29</v>
      </c>
      <c r="C12" s="31" t="s">
        <v>30</v>
      </c>
      <c r="D12" s="17">
        <v>78641</v>
      </c>
      <c r="E12" s="29"/>
      <c r="F12" s="57">
        <v>78641</v>
      </c>
    </row>
    <row r="13" spans="1:6" ht="15" customHeight="1" x14ac:dyDescent="0.35">
      <c r="A13" s="30" t="s">
        <v>73</v>
      </c>
      <c r="B13" s="31" t="s">
        <v>29</v>
      </c>
      <c r="C13" s="31" t="s">
        <v>28</v>
      </c>
      <c r="D13" s="17">
        <v>56818</v>
      </c>
      <c r="E13" s="29"/>
      <c r="F13" s="57">
        <v>40194.9</v>
      </c>
    </row>
    <row r="14" spans="1:6" ht="15" customHeight="1" x14ac:dyDescent="0.35">
      <c r="A14" s="30" t="s">
        <v>73</v>
      </c>
      <c r="B14" s="31" t="s">
        <v>29</v>
      </c>
      <c r="C14" s="31" t="s">
        <v>28</v>
      </c>
      <c r="D14" s="17">
        <v>110000</v>
      </c>
      <c r="E14" s="29"/>
      <c r="F14" s="57">
        <v>110000</v>
      </c>
    </row>
    <row r="15" spans="1:6" ht="15" customHeight="1" x14ac:dyDescent="0.35">
      <c r="A15" s="30" t="s">
        <v>73</v>
      </c>
      <c r="B15" s="31" t="s">
        <v>29</v>
      </c>
      <c r="C15" s="31" t="s">
        <v>28</v>
      </c>
      <c r="D15" s="17">
        <v>50000</v>
      </c>
      <c r="E15" s="29"/>
      <c r="F15" s="57">
        <v>23047</v>
      </c>
    </row>
    <row r="16" spans="1:6" ht="15" customHeight="1" x14ac:dyDescent="0.35">
      <c r="A16" s="30" t="s">
        <v>73</v>
      </c>
      <c r="B16" s="31" t="s">
        <v>31</v>
      </c>
      <c r="C16" s="31" t="s">
        <v>28</v>
      </c>
      <c r="D16" s="17">
        <v>56279</v>
      </c>
      <c r="E16" s="29">
        <v>113067</v>
      </c>
      <c r="F16" s="57">
        <v>113067</v>
      </c>
    </row>
    <row r="17" spans="1:10" ht="15" customHeight="1" x14ac:dyDescent="0.35">
      <c r="A17" s="30" t="s">
        <v>73</v>
      </c>
      <c r="B17" s="31" t="s">
        <v>31</v>
      </c>
      <c r="C17" s="31" t="s">
        <v>32</v>
      </c>
      <c r="D17" s="17">
        <v>30000</v>
      </c>
      <c r="E17" s="29">
        <v>7634.4</v>
      </c>
      <c r="F17" s="29">
        <v>7634.4</v>
      </c>
    </row>
    <row r="18" spans="1:10" ht="15" customHeight="1" x14ac:dyDescent="0.35">
      <c r="A18" s="30" t="s">
        <v>73</v>
      </c>
      <c r="B18" s="31" t="s">
        <v>31</v>
      </c>
      <c r="C18" s="31" t="s">
        <v>33</v>
      </c>
      <c r="D18" s="17">
        <v>53262</v>
      </c>
      <c r="E18" s="29">
        <v>106524</v>
      </c>
      <c r="F18" s="29">
        <v>106524</v>
      </c>
    </row>
    <row r="19" spans="1:10" ht="15" customHeight="1" x14ac:dyDescent="0.35">
      <c r="A19" s="30" t="s">
        <v>73</v>
      </c>
      <c r="B19" s="31" t="s">
        <v>34</v>
      </c>
      <c r="C19" s="31" t="s">
        <v>28</v>
      </c>
      <c r="D19" s="17">
        <v>209000</v>
      </c>
      <c r="E19" s="29">
        <v>214603.74</v>
      </c>
      <c r="F19" s="29">
        <v>213842.37</v>
      </c>
    </row>
    <row r="20" spans="1:10" ht="15" customHeight="1" x14ac:dyDescent="0.35">
      <c r="A20" s="30" t="s">
        <v>73</v>
      </c>
      <c r="B20" s="31" t="s">
        <v>34</v>
      </c>
      <c r="C20" s="31" t="s">
        <v>30</v>
      </c>
      <c r="D20" s="17">
        <v>62447</v>
      </c>
      <c r="E20" s="29">
        <v>124895</v>
      </c>
      <c r="F20" s="29">
        <v>124895</v>
      </c>
    </row>
    <row r="21" spans="1:10" ht="15" customHeight="1" x14ac:dyDescent="0.35">
      <c r="A21" s="30" t="s">
        <v>73</v>
      </c>
      <c r="B21" s="31" t="s">
        <v>34</v>
      </c>
      <c r="C21" s="31" t="s">
        <v>35</v>
      </c>
      <c r="D21" s="17">
        <v>44500</v>
      </c>
      <c r="E21" s="29">
        <v>89000</v>
      </c>
      <c r="F21" s="29">
        <v>89000</v>
      </c>
    </row>
    <row r="22" spans="1:10" ht="15" customHeight="1" x14ac:dyDescent="0.35">
      <c r="A22" s="30" t="s">
        <v>74</v>
      </c>
      <c r="B22" s="31" t="s">
        <v>34</v>
      </c>
      <c r="C22" s="31" t="s">
        <v>28</v>
      </c>
      <c r="D22" s="17">
        <v>128889</v>
      </c>
      <c r="E22" s="29"/>
      <c r="F22" s="29">
        <v>128889</v>
      </c>
    </row>
    <row r="23" spans="1:10" ht="15" customHeight="1" x14ac:dyDescent="0.35">
      <c r="A23" s="30" t="s">
        <v>74</v>
      </c>
      <c r="B23" s="31" t="s">
        <v>37</v>
      </c>
      <c r="C23" s="31" t="s">
        <v>28</v>
      </c>
      <c r="D23" s="17">
        <v>58000</v>
      </c>
      <c r="E23" s="29"/>
      <c r="F23" s="29">
        <v>58000</v>
      </c>
    </row>
    <row r="24" spans="1:10" ht="15" customHeight="1" x14ac:dyDescent="0.35">
      <c r="A24" s="30" t="s">
        <v>74</v>
      </c>
      <c r="B24" s="31" t="s">
        <v>37</v>
      </c>
      <c r="C24" s="31" t="s">
        <v>30</v>
      </c>
      <c r="D24" s="17">
        <v>56824</v>
      </c>
      <c r="E24" s="29"/>
      <c r="F24" s="29">
        <v>56824</v>
      </c>
    </row>
    <row r="25" spans="1:10" ht="15" customHeight="1" x14ac:dyDescent="0.35">
      <c r="A25" s="32" t="s">
        <v>74</v>
      </c>
      <c r="B25" s="31" t="s">
        <v>34</v>
      </c>
      <c r="C25" s="33" t="s">
        <v>30</v>
      </c>
      <c r="D25" s="18">
        <v>53200</v>
      </c>
      <c r="E25" s="38"/>
      <c r="F25" s="38">
        <v>53200</v>
      </c>
    </row>
    <row r="26" spans="1:10" ht="15" customHeight="1" x14ac:dyDescent="0.35">
      <c r="A26" s="32" t="s">
        <v>74</v>
      </c>
      <c r="B26" s="31" t="s">
        <v>38</v>
      </c>
      <c r="C26" s="33" t="s">
        <v>28</v>
      </c>
      <c r="D26" s="18">
        <v>41348</v>
      </c>
      <c r="E26" s="38"/>
      <c r="F26" s="38">
        <v>20674</v>
      </c>
    </row>
    <row r="27" spans="1:10" ht="15" customHeight="1" x14ac:dyDescent="0.35">
      <c r="A27" s="32" t="s">
        <v>74</v>
      </c>
      <c r="B27" s="31" t="s">
        <v>31</v>
      </c>
      <c r="C27" s="33" t="s">
        <v>28</v>
      </c>
      <c r="D27" s="18">
        <v>56279</v>
      </c>
      <c r="E27" s="38"/>
      <c r="F27" s="38">
        <v>28140</v>
      </c>
    </row>
    <row r="28" spans="1:10" ht="15" customHeight="1" x14ac:dyDescent="0.35">
      <c r="A28" s="22" t="s">
        <v>74</v>
      </c>
      <c r="B28" s="7" t="s">
        <v>45</v>
      </c>
      <c r="C28" s="3" t="s">
        <v>35</v>
      </c>
      <c r="D28" s="17">
        <v>115467</v>
      </c>
      <c r="E28" s="6"/>
      <c r="F28" s="6">
        <v>115467</v>
      </c>
    </row>
    <row r="29" spans="1:10" ht="15" customHeight="1" x14ac:dyDescent="0.35">
      <c r="A29" s="58" t="s">
        <v>8</v>
      </c>
      <c r="B29" s="59"/>
      <c r="C29" s="60"/>
      <c r="D29" s="36">
        <f>SUM(D9:D28)</f>
        <v>1422454</v>
      </c>
      <c r="E29" s="36">
        <f>SUM(E9:E28)</f>
        <v>655724.14</v>
      </c>
      <c r="F29" s="36">
        <f>SUM(F9:F28)</f>
        <v>1519171.67</v>
      </c>
    </row>
    <row r="30" spans="1:10" ht="12.75" customHeight="1" thickBot="1" x14ac:dyDescent="0.4"/>
    <row r="31" spans="1:10" ht="19" customHeight="1" thickBot="1" x14ac:dyDescent="0.4">
      <c r="A31" s="61" t="s">
        <v>9</v>
      </c>
      <c r="B31" s="62"/>
      <c r="C31" s="62"/>
      <c r="D31" s="62"/>
      <c r="E31" s="62"/>
      <c r="F31" s="63"/>
    </row>
    <row r="32" spans="1:10" ht="51.75" customHeight="1" thickBot="1" x14ac:dyDescent="0.4">
      <c r="A32" s="40" t="s">
        <v>3</v>
      </c>
      <c r="B32" s="40" t="s">
        <v>24</v>
      </c>
      <c r="C32" s="40" t="s">
        <v>5</v>
      </c>
      <c r="D32" s="42" t="s">
        <v>22</v>
      </c>
      <c r="E32" s="43" t="s">
        <v>6</v>
      </c>
      <c r="F32" s="2" t="s">
        <v>7</v>
      </c>
      <c r="J32" t="s">
        <v>10</v>
      </c>
    </row>
    <row r="33" spans="1:6" ht="15" customHeight="1" x14ac:dyDescent="0.35">
      <c r="A33" s="19" t="s">
        <v>73</v>
      </c>
      <c r="B33" s="20" t="s">
        <v>40</v>
      </c>
      <c r="C33" s="3" t="s">
        <v>28</v>
      </c>
      <c r="D33" s="21">
        <v>379650</v>
      </c>
      <c r="E33" s="6">
        <v>412092.01</v>
      </c>
      <c r="F33" s="6">
        <v>412092.01</v>
      </c>
    </row>
    <row r="34" spans="1:6" ht="27" x14ac:dyDescent="0.35">
      <c r="A34" s="22" t="s">
        <v>73</v>
      </c>
      <c r="B34" s="7" t="s">
        <v>41</v>
      </c>
      <c r="C34" s="3" t="s">
        <v>35</v>
      </c>
      <c r="D34" s="17">
        <v>296631</v>
      </c>
      <c r="E34" s="6">
        <v>296744.5</v>
      </c>
      <c r="F34" s="6">
        <v>296744.5</v>
      </c>
    </row>
    <row r="35" spans="1:6" ht="15" customHeight="1" x14ac:dyDescent="0.35">
      <c r="A35" s="22" t="s">
        <v>73</v>
      </c>
      <c r="B35" s="7" t="s">
        <v>42</v>
      </c>
      <c r="C35" s="3" t="s">
        <v>43</v>
      </c>
      <c r="D35" s="17">
        <v>200694</v>
      </c>
      <c r="E35" s="6"/>
      <c r="F35" s="6">
        <v>200694</v>
      </c>
    </row>
    <row r="36" spans="1:6" ht="15" customHeight="1" x14ac:dyDescent="0.35">
      <c r="A36" s="22" t="s">
        <v>74</v>
      </c>
      <c r="B36" s="7" t="s">
        <v>44</v>
      </c>
      <c r="C36" s="3" t="s">
        <v>30</v>
      </c>
      <c r="D36" s="17">
        <v>363060</v>
      </c>
      <c r="E36" s="6"/>
      <c r="F36" s="6">
        <v>363060</v>
      </c>
    </row>
    <row r="37" spans="1:6" ht="15" customHeight="1" x14ac:dyDescent="0.35">
      <c r="A37" s="58" t="s">
        <v>8</v>
      </c>
      <c r="B37" s="59"/>
      <c r="C37" s="60"/>
      <c r="D37" s="36">
        <f>SUM(D33:D36)</f>
        <v>1240035</v>
      </c>
      <c r="E37" s="36">
        <f>SUM(E33:E36)</f>
        <v>708836.51</v>
      </c>
      <c r="F37" s="36">
        <f>SUM(F33:F36)</f>
        <v>1272590.51</v>
      </c>
    </row>
    <row r="38" spans="1:6" ht="12.75" customHeight="1" thickBot="1" x14ac:dyDescent="0.4"/>
    <row r="39" spans="1:6" ht="19" customHeight="1" thickBot="1" x14ac:dyDescent="0.4">
      <c r="A39" s="61" t="s">
        <v>11</v>
      </c>
      <c r="B39" s="62"/>
      <c r="C39" s="62"/>
      <c r="D39" s="62"/>
      <c r="E39" s="62"/>
      <c r="F39" s="63"/>
    </row>
    <row r="40" spans="1:6" ht="51.75" customHeight="1" thickBot="1" x14ac:dyDescent="0.4">
      <c r="A40" s="40" t="s">
        <v>3</v>
      </c>
      <c r="B40" s="40" t="s">
        <v>24</v>
      </c>
      <c r="C40" s="40" t="s">
        <v>5</v>
      </c>
      <c r="D40" s="42" t="s">
        <v>22</v>
      </c>
      <c r="E40" s="43" t="s">
        <v>6</v>
      </c>
      <c r="F40" s="2" t="s">
        <v>7</v>
      </c>
    </row>
    <row r="41" spans="1:6" ht="15" customHeight="1" x14ac:dyDescent="0.35">
      <c r="A41" s="19" t="s">
        <v>73</v>
      </c>
      <c r="B41" s="20" t="s">
        <v>46</v>
      </c>
      <c r="C41" s="20" t="s">
        <v>47</v>
      </c>
      <c r="D41" s="8">
        <v>235839</v>
      </c>
      <c r="E41" s="6"/>
      <c r="F41" s="6">
        <v>235839.5</v>
      </c>
    </row>
    <row r="42" spans="1:6" ht="15" customHeight="1" x14ac:dyDescent="0.35">
      <c r="A42" s="22" t="s">
        <v>73</v>
      </c>
      <c r="B42" s="7" t="s">
        <v>48</v>
      </c>
      <c r="C42" s="7" t="s">
        <v>47</v>
      </c>
      <c r="D42" s="8">
        <v>26512</v>
      </c>
      <c r="E42" s="6"/>
      <c r="F42" s="6">
        <v>26512</v>
      </c>
    </row>
    <row r="43" spans="1:6" ht="15" customHeight="1" x14ac:dyDescent="0.35">
      <c r="A43" s="22" t="s">
        <v>73</v>
      </c>
      <c r="B43" s="7" t="s">
        <v>49</v>
      </c>
      <c r="C43" s="7" t="s">
        <v>30</v>
      </c>
      <c r="D43" s="8">
        <v>69686</v>
      </c>
      <c r="E43" s="6"/>
      <c r="F43" s="6">
        <v>69686</v>
      </c>
    </row>
    <row r="44" spans="1:6" ht="15" customHeight="1" x14ac:dyDescent="0.35">
      <c r="A44" s="22" t="s">
        <v>73</v>
      </c>
      <c r="B44" s="7" t="s">
        <v>50</v>
      </c>
      <c r="C44" s="7" t="s">
        <v>30</v>
      </c>
      <c r="D44" s="8">
        <v>431686</v>
      </c>
      <c r="E44" s="6"/>
      <c r="F44" s="6">
        <v>431686</v>
      </c>
    </row>
    <row r="45" spans="1:6" ht="15" customHeight="1" x14ac:dyDescent="0.35">
      <c r="A45" s="22" t="s">
        <v>73</v>
      </c>
      <c r="B45" s="7" t="s">
        <v>51</v>
      </c>
      <c r="C45" s="7" t="s">
        <v>60</v>
      </c>
      <c r="D45" s="8">
        <v>697847</v>
      </c>
      <c r="E45" s="6"/>
      <c r="F45" s="6">
        <v>690098.5</v>
      </c>
    </row>
    <row r="46" spans="1:6" ht="15" customHeight="1" x14ac:dyDescent="0.35">
      <c r="A46" s="22" t="s">
        <v>73</v>
      </c>
      <c r="B46" s="7" t="s">
        <v>52</v>
      </c>
      <c r="C46" s="7" t="s">
        <v>30</v>
      </c>
      <c r="D46" s="8">
        <v>135000</v>
      </c>
      <c r="E46" s="6"/>
      <c r="F46" s="6">
        <v>146728.01999999999</v>
      </c>
    </row>
    <row r="47" spans="1:6" ht="15" customHeight="1" x14ac:dyDescent="0.35">
      <c r="A47" s="22" t="s">
        <v>73</v>
      </c>
      <c r="B47" s="7" t="s">
        <v>53</v>
      </c>
      <c r="C47" s="7" t="s">
        <v>35</v>
      </c>
      <c r="D47" s="8">
        <v>220000</v>
      </c>
      <c r="E47" s="6">
        <v>290742</v>
      </c>
      <c r="F47" s="6">
        <v>290741.82</v>
      </c>
    </row>
    <row r="48" spans="1:6" ht="15" customHeight="1" x14ac:dyDescent="0.35">
      <c r="A48" s="22" t="s">
        <v>73</v>
      </c>
      <c r="B48" s="7" t="s">
        <v>54</v>
      </c>
      <c r="C48" s="7" t="s">
        <v>55</v>
      </c>
      <c r="D48" s="8">
        <v>271630</v>
      </c>
      <c r="E48" s="6">
        <v>272367.75</v>
      </c>
      <c r="F48" s="6">
        <v>272367.75</v>
      </c>
    </row>
    <row r="49" spans="1:8" ht="15" customHeight="1" x14ac:dyDescent="0.35">
      <c r="A49" s="22" t="s">
        <v>73</v>
      </c>
      <c r="B49" s="7" t="s">
        <v>56</v>
      </c>
      <c r="C49" s="7" t="s">
        <v>57</v>
      </c>
      <c r="D49" s="8">
        <v>412740</v>
      </c>
      <c r="E49" s="6">
        <v>373513</v>
      </c>
      <c r="F49" s="6">
        <v>373513</v>
      </c>
    </row>
    <row r="50" spans="1:8" ht="27" x14ac:dyDescent="0.35">
      <c r="A50" s="22" t="s">
        <v>73</v>
      </c>
      <c r="B50" s="7" t="s">
        <v>75</v>
      </c>
      <c r="C50" s="7" t="s">
        <v>35</v>
      </c>
      <c r="D50" s="8">
        <v>68843</v>
      </c>
      <c r="E50" s="6"/>
      <c r="F50" s="6">
        <v>68843</v>
      </c>
    </row>
    <row r="51" spans="1:8" ht="15" customHeight="1" x14ac:dyDescent="0.35">
      <c r="A51" s="22" t="s">
        <v>74</v>
      </c>
      <c r="B51" s="7" t="s">
        <v>58</v>
      </c>
      <c r="C51" s="7" t="s">
        <v>57</v>
      </c>
      <c r="D51" s="8">
        <v>220000</v>
      </c>
      <c r="E51" s="6"/>
      <c r="F51" s="6">
        <v>220000</v>
      </c>
    </row>
    <row r="52" spans="1:8" ht="15" customHeight="1" x14ac:dyDescent="0.35">
      <c r="A52" s="22" t="s">
        <v>74</v>
      </c>
      <c r="B52" s="7" t="s">
        <v>59</v>
      </c>
      <c r="C52" s="7" t="s">
        <v>35</v>
      </c>
      <c r="D52" s="8">
        <v>312000</v>
      </c>
      <c r="E52" s="6"/>
      <c r="F52" s="6">
        <v>312000</v>
      </c>
    </row>
    <row r="53" spans="1:8" ht="15" customHeight="1" x14ac:dyDescent="0.35">
      <c r="A53" s="22" t="s">
        <v>74</v>
      </c>
      <c r="B53" s="7" t="s">
        <v>65</v>
      </c>
      <c r="C53" s="7" t="s">
        <v>35</v>
      </c>
      <c r="D53" s="8">
        <v>59086</v>
      </c>
      <c r="E53" s="39"/>
      <c r="F53" s="4">
        <v>39390</v>
      </c>
    </row>
    <row r="54" spans="1:8" ht="15" customHeight="1" x14ac:dyDescent="0.35">
      <c r="A54" s="28" t="s">
        <v>73</v>
      </c>
      <c r="B54" s="7" t="s">
        <v>65</v>
      </c>
      <c r="C54" s="7" t="s">
        <v>35</v>
      </c>
      <c r="D54" s="5">
        <v>93000</v>
      </c>
      <c r="E54" s="6"/>
      <c r="F54" s="6">
        <v>93000</v>
      </c>
    </row>
    <row r="55" spans="1:8" ht="15" customHeight="1" x14ac:dyDescent="0.35">
      <c r="A55" s="58" t="s">
        <v>8</v>
      </c>
      <c r="B55" s="59"/>
      <c r="C55" s="60"/>
      <c r="D55" s="36">
        <f>SUM(D41:D54)</f>
        <v>3253869</v>
      </c>
      <c r="E55" s="36">
        <f>SUM(E41:E54)</f>
        <v>936622.75</v>
      </c>
      <c r="F55" s="36">
        <f>SUM(F41:F54)</f>
        <v>3270405.59</v>
      </c>
      <c r="H55" s="37"/>
    </row>
    <row r="56" spans="1:8" ht="12.75" customHeight="1" thickBot="1" x14ac:dyDescent="0.4">
      <c r="A56" s="9"/>
      <c r="B56" s="9"/>
      <c r="C56" s="9"/>
      <c r="D56" s="10"/>
      <c r="E56" s="10"/>
      <c r="F56" s="10"/>
    </row>
    <row r="57" spans="1:8" ht="19" customHeight="1" thickBot="1" x14ac:dyDescent="0.4">
      <c r="A57" s="61" t="s">
        <v>12</v>
      </c>
      <c r="B57" s="62"/>
      <c r="C57" s="62"/>
      <c r="D57" s="62"/>
      <c r="E57" s="62"/>
      <c r="F57" s="63"/>
    </row>
    <row r="58" spans="1:8" ht="51.75" customHeight="1" thickBot="1" x14ac:dyDescent="0.4">
      <c r="A58" s="40" t="s">
        <v>3</v>
      </c>
      <c r="B58" s="40" t="s">
        <v>25</v>
      </c>
      <c r="C58" s="40" t="s">
        <v>26</v>
      </c>
      <c r="D58" s="42" t="s">
        <v>22</v>
      </c>
      <c r="E58" s="43" t="s">
        <v>6</v>
      </c>
      <c r="F58" s="2" t="s">
        <v>7</v>
      </c>
    </row>
    <row r="59" spans="1:8" ht="15" customHeight="1" x14ac:dyDescent="0.35">
      <c r="A59" s="34" t="s">
        <v>73</v>
      </c>
      <c r="B59" s="23" t="s">
        <v>62</v>
      </c>
      <c r="C59" s="23" t="s">
        <v>62</v>
      </c>
      <c r="D59" s="24">
        <v>2360000</v>
      </c>
      <c r="E59" s="6"/>
      <c r="F59" s="6">
        <v>593225.51</v>
      </c>
    </row>
    <row r="60" spans="1:8" ht="15" customHeight="1" x14ac:dyDescent="0.35">
      <c r="A60" s="25" t="s">
        <v>74</v>
      </c>
      <c r="B60" s="26" t="s">
        <v>62</v>
      </c>
      <c r="C60" s="26" t="s">
        <v>62</v>
      </c>
      <c r="D60" s="27">
        <v>1250000</v>
      </c>
      <c r="E60" s="6"/>
      <c r="F60" s="6">
        <v>682675.3</v>
      </c>
    </row>
    <row r="61" spans="1:8" ht="15" customHeight="1" x14ac:dyDescent="0.35">
      <c r="A61" s="58" t="s">
        <v>8</v>
      </c>
      <c r="B61" s="59"/>
      <c r="C61" s="60"/>
      <c r="D61" s="36">
        <f>SUM(D59:D60)</f>
        <v>3610000</v>
      </c>
      <c r="E61" s="36">
        <f>SUM(E59:E60)</f>
        <v>0</v>
      </c>
      <c r="F61" s="36">
        <f>SUM(F59:F60)</f>
        <v>1275900.81</v>
      </c>
    </row>
    <row r="62" spans="1:8" ht="12.75" customHeight="1" thickBot="1" x14ac:dyDescent="0.4">
      <c r="A62" s="9"/>
      <c r="B62" s="9"/>
      <c r="C62" s="9"/>
      <c r="D62" s="10"/>
      <c r="E62" s="10"/>
      <c r="F62" s="10"/>
    </row>
    <row r="63" spans="1:8" ht="19" customHeight="1" thickBot="1" x14ac:dyDescent="0.4">
      <c r="A63" s="61" t="s">
        <v>13</v>
      </c>
      <c r="B63" s="62"/>
      <c r="C63" s="62"/>
      <c r="D63" s="62"/>
      <c r="E63" s="62"/>
      <c r="F63" s="63"/>
    </row>
    <row r="64" spans="1:8" ht="51.75" customHeight="1" thickBot="1" x14ac:dyDescent="0.4">
      <c r="A64" s="40" t="s">
        <v>3</v>
      </c>
      <c r="B64" s="40" t="s">
        <v>24</v>
      </c>
      <c r="C64" s="40" t="s">
        <v>5</v>
      </c>
      <c r="D64" s="42" t="s">
        <v>22</v>
      </c>
      <c r="E64" s="43" t="s">
        <v>6</v>
      </c>
      <c r="F64" s="2" t="s">
        <v>7</v>
      </c>
    </row>
    <row r="65" spans="1:10" ht="15" customHeight="1" x14ac:dyDescent="0.35">
      <c r="A65" s="22" t="s">
        <v>73</v>
      </c>
      <c r="B65" s="7" t="s">
        <v>63</v>
      </c>
      <c r="C65" s="7" t="s">
        <v>30</v>
      </c>
      <c r="D65" s="5">
        <v>315459</v>
      </c>
      <c r="E65" s="6"/>
      <c r="F65" s="6">
        <v>315459</v>
      </c>
      <c r="J65" t="s">
        <v>10</v>
      </c>
    </row>
    <row r="66" spans="1:10" ht="15" customHeight="1" x14ac:dyDescent="0.35">
      <c r="A66" s="28" t="s">
        <v>73</v>
      </c>
      <c r="B66" s="7" t="s">
        <v>64</v>
      </c>
      <c r="C66" s="3" t="s">
        <v>55</v>
      </c>
      <c r="D66" s="5">
        <v>29440</v>
      </c>
      <c r="E66" s="6"/>
      <c r="F66" s="6">
        <v>32884</v>
      </c>
    </row>
    <row r="67" spans="1:10" ht="15" customHeight="1" x14ac:dyDescent="0.35">
      <c r="A67" s="66" t="s">
        <v>8</v>
      </c>
      <c r="B67" s="66"/>
      <c r="C67" s="66"/>
      <c r="D67" s="36">
        <f>SUM(D65:D66)</f>
        <v>344899</v>
      </c>
      <c r="E67" s="36">
        <f>SUM(E65:E66)</f>
        <v>0</v>
      </c>
      <c r="F67" s="36">
        <f>SUM(F65:F66)</f>
        <v>348343</v>
      </c>
    </row>
    <row r="68" spans="1:10" ht="12.75" customHeight="1" thickBot="1" x14ac:dyDescent="0.4">
      <c r="B68" t="s">
        <v>10</v>
      </c>
    </row>
    <row r="69" spans="1:10" ht="19" customHeight="1" thickBot="1" x14ac:dyDescent="0.4">
      <c r="A69" s="61" t="s">
        <v>14</v>
      </c>
      <c r="B69" s="62"/>
      <c r="C69" s="62"/>
      <c r="D69" s="62"/>
      <c r="E69" s="62"/>
      <c r="F69" s="63"/>
    </row>
    <row r="70" spans="1:10" ht="51.75" customHeight="1" thickBot="1" x14ac:dyDescent="0.4">
      <c r="A70" s="40" t="s">
        <v>3</v>
      </c>
      <c r="B70" s="40" t="s">
        <v>4</v>
      </c>
      <c r="C70" s="40" t="s">
        <v>5</v>
      </c>
      <c r="D70" s="42" t="s">
        <v>22</v>
      </c>
      <c r="E70" s="43" t="s">
        <v>6</v>
      </c>
      <c r="F70" s="2" t="s">
        <v>7</v>
      </c>
      <c r="I70" t="s">
        <v>10</v>
      </c>
    </row>
    <row r="71" spans="1:10" ht="15" customHeight="1" x14ac:dyDescent="0.35">
      <c r="A71" s="28" t="s">
        <v>73</v>
      </c>
      <c r="B71" s="7" t="s">
        <v>66</v>
      </c>
      <c r="C71" s="7" t="s">
        <v>57</v>
      </c>
      <c r="D71" s="5">
        <v>44540</v>
      </c>
      <c r="E71" s="6"/>
      <c r="F71" s="6">
        <v>44540</v>
      </c>
    </row>
    <row r="72" spans="1:10" ht="15" customHeight="1" x14ac:dyDescent="0.35">
      <c r="A72" s="67" t="s">
        <v>8</v>
      </c>
      <c r="B72" s="68"/>
      <c r="C72" s="69"/>
      <c r="D72" s="36">
        <f>SUM(D71:D71)</f>
        <v>44540</v>
      </c>
      <c r="E72" s="36">
        <f>SUM(E71:E71)</f>
        <v>0</v>
      </c>
      <c r="F72" s="36">
        <f>SUM(F71:F71)</f>
        <v>44540</v>
      </c>
    </row>
    <row r="73" spans="1:10" ht="12.75" customHeight="1" thickBot="1" x14ac:dyDescent="0.4"/>
    <row r="74" spans="1:10" ht="19" customHeight="1" thickBot="1" x14ac:dyDescent="0.4">
      <c r="A74" s="73" t="s">
        <v>15</v>
      </c>
      <c r="B74" s="74"/>
      <c r="C74" s="74"/>
      <c r="D74" s="74"/>
      <c r="E74" s="74"/>
      <c r="F74" s="75"/>
    </row>
    <row r="75" spans="1:10" ht="19" customHeight="1" thickBot="1" x14ac:dyDescent="0.4">
      <c r="A75" s="70" t="s">
        <v>16</v>
      </c>
      <c r="B75" s="71"/>
      <c r="C75" s="71"/>
      <c r="D75" s="71"/>
      <c r="E75" s="71"/>
      <c r="F75" s="72"/>
    </row>
    <row r="76" spans="1:10" ht="51.75" customHeight="1" thickBot="1" x14ac:dyDescent="0.4">
      <c r="A76" s="40" t="s">
        <v>3</v>
      </c>
      <c r="B76" s="40" t="s">
        <v>4</v>
      </c>
      <c r="C76" s="40" t="s">
        <v>5</v>
      </c>
      <c r="D76" s="42" t="s">
        <v>22</v>
      </c>
      <c r="E76" s="43" t="s">
        <v>6</v>
      </c>
      <c r="F76" s="2" t="s">
        <v>7</v>
      </c>
    </row>
    <row r="77" spans="1:10" ht="15" customHeight="1" x14ac:dyDescent="0.35">
      <c r="A77" s="19" t="s">
        <v>73</v>
      </c>
      <c r="B77" s="35" t="s">
        <v>67</v>
      </c>
      <c r="C77" s="19" t="s">
        <v>73</v>
      </c>
      <c r="D77" s="17">
        <v>100000</v>
      </c>
      <c r="E77" s="6"/>
      <c r="F77" s="6">
        <v>91516.06</v>
      </c>
    </row>
    <row r="78" spans="1:10" ht="15" customHeight="1" x14ac:dyDescent="0.35">
      <c r="A78" s="22" t="s">
        <v>73</v>
      </c>
      <c r="B78" s="35" t="s">
        <v>68</v>
      </c>
      <c r="C78" s="22" t="s">
        <v>73</v>
      </c>
      <c r="D78" s="17">
        <v>135000</v>
      </c>
      <c r="E78" s="6"/>
      <c r="F78" s="6">
        <v>116311.93</v>
      </c>
    </row>
    <row r="79" spans="1:10" ht="15" customHeight="1" x14ac:dyDescent="0.35">
      <c r="A79" s="22" t="s">
        <v>73</v>
      </c>
      <c r="B79" s="35" t="s">
        <v>69</v>
      </c>
      <c r="C79" s="22" t="s">
        <v>73</v>
      </c>
      <c r="D79" s="17">
        <v>60000</v>
      </c>
      <c r="E79" s="6"/>
      <c r="F79" s="6">
        <v>0</v>
      </c>
    </row>
    <row r="80" spans="1:10" ht="15" customHeight="1" x14ac:dyDescent="0.35">
      <c r="A80" s="22" t="s">
        <v>74</v>
      </c>
      <c r="B80" s="35" t="s">
        <v>70</v>
      </c>
      <c r="C80" s="22" t="s">
        <v>74</v>
      </c>
      <c r="D80" s="17">
        <v>50535</v>
      </c>
      <c r="E80" s="6"/>
      <c r="F80" s="6">
        <v>50535</v>
      </c>
    </row>
    <row r="81" spans="1:6" ht="15" customHeight="1" x14ac:dyDescent="0.35">
      <c r="A81" s="22" t="s">
        <v>74</v>
      </c>
      <c r="B81" s="35" t="s">
        <v>67</v>
      </c>
      <c r="C81" s="22" t="s">
        <v>74</v>
      </c>
      <c r="D81" s="17">
        <v>50000</v>
      </c>
      <c r="E81" s="6"/>
      <c r="F81" s="6">
        <v>50000</v>
      </c>
    </row>
    <row r="82" spans="1:6" ht="15" customHeight="1" x14ac:dyDescent="0.35">
      <c r="A82" s="66" t="s">
        <v>8</v>
      </c>
      <c r="B82" s="66"/>
      <c r="C82" s="66"/>
      <c r="D82" s="36">
        <f>SUM(D77:D81)</f>
        <v>395535</v>
      </c>
      <c r="E82" s="36">
        <f>SUM(E77:E81)</f>
        <v>0</v>
      </c>
      <c r="F82" s="36">
        <f>SUM(F77:F81)</f>
        <v>308362.99</v>
      </c>
    </row>
    <row r="83" spans="1:6" ht="12.75" customHeight="1" thickBot="1" x14ac:dyDescent="0.4">
      <c r="A83" s="9"/>
      <c r="B83" s="9"/>
      <c r="C83" s="9"/>
      <c r="D83" s="10"/>
      <c r="E83" s="10"/>
      <c r="F83" s="10"/>
    </row>
    <row r="84" spans="1:6" ht="19" customHeight="1" thickBot="1" x14ac:dyDescent="0.4">
      <c r="A84" s="70" t="s">
        <v>17</v>
      </c>
      <c r="B84" s="71"/>
      <c r="C84" s="71"/>
      <c r="D84" s="71"/>
      <c r="E84" s="71"/>
      <c r="F84" s="72"/>
    </row>
    <row r="85" spans="1:6" ht="51.75" customHeight="1" thickBot="1" x14ac:dyDescent="0.4">
      <c r="A85" s="40" t="s">
        <v>3</v>
      </c>
      <c r="B85" s="40" t="s">
        <v>4</v>
      </c>
      <c r="C85" s="40" t="s">
        <v>5</v>
      </c>
      <c r="D85" s="42" t="s">
        <v>22</v>
      </c>
      <c r="E85" s="43" t="s">
        <v>6</v>
      </c>
      <c r="F85" s="2" t="s">
        <v>7</v>
      </c>
    </row>
    <row r="86" spans="1:6" ht="15" customHeight="1" x14ac:dyDescent="0.35">
      <c r="A86" s="15" t="s">
        <v>72</v>
      </c>
      <c r="B86" s="15" t="s">
        <v>71</v>
      </c>
      <c r="C86" s="15" t="s">
        <v>72</v>
      </c>
      <c r="D86" s="17">
        <v>287578</v>
      </c>
      <c r="E86" s="6"/>
      <c r="F86" s="6">
        <f>236432.52+44580</f>
        <v>281012.52</v>
      </c>
    </row>
    <row r="87" spans="1:6" ht="15" customHeight="1" x14ac:dyDescent="0.35">
      <c r="A87" s="64" t="s">
        <v>8</v>
      </c>
      <c r="B87" s="64"/>
      <c r="C87" s="64"/>
      <c r="D87" s="36">
        <f>SUM(D86:D86)</f>
        <v>287578</v>
      </c>
      <c r="E87" s="36">
        <f>SUM(E86:E86)</f>
        <v>0</v>
      </c>
      <c r="F87" s="36">
        <f>SUM(F86:F86)</f>
        <v>281012.52</v>
      </c>
    </row>
    <row r="88" spans="1:6" ht="12.75" customHeight="1" x14ac:dyDescent="0.35"/>
    <row r="90" spans="1:6" ht="15.75" customHeight="1" x14ac:dyDescent="0.35"/>
    <row r="91" spans="1:6" s="11" customFormat="1" ht="12.75" customHeight="1" x14ac:dyDescent="0.3"/>
    <row r="92" spans="1:6" s="11" customFormat="1" ht="15" thickBot="1" x14ac:dyDescent="0.4">
      <c r="A92"/>
      <c r="B92"/>
      <c r="C92"/>
      <c r="D92"/>
      <c r="E92"/>
      <c r="F92"/>
    </row>
    <row r="93" spans="1:6" s="11" customFormat="1" ht="15" thickBot="1" x14ac:dyDescent="0.4">
      <c r="A93"/>
      <c r="B93"/>
      <c r="C93" s="12" t="s">
        <v>18</v>
      </c>
      <c r="D93" s="13">
        <f>SUM(D29,D37,D55,D61,D67,D72,D82,D87)</f>
        <v>10598910</v>
      </c>
      <c r="E93" s="13">
        <f>SUM(E29,E37,E55,E61,E67,E72,E82,E87)</f>
        <v>2301183.4</v>
      </c>
      <c r="F93" s="13">
        <f>SUM(F29,F37,F55,F61,F67,F72,F82,F87)</f>
        <v>8320327.0899999999</v>
      </c>
    </row>
    <row r="94" spans="1:6" s="11" customFormat="1" x14ac:dyDescent="0.35">
      <c r="A94"/>
      <c r="B94"/>
      <c r="C94"/>
      <c r="D94"/>
      <c r="E94"/>
      <c r="F94"/>
    </row>
    <row r="95" spans="1:6" s="11" customFormat="1" ht="13.5" x14ac:dyDescent="0.3">
      <c r="A95" s="65" t="s">
        <v>61</v>
      </c>
      <c r="B95" s="65"/>
      <c r="C95" s="65"/>
      <c r="D95" s="44"/>
      <c r="E95" s="45"/>
      <c r="F95" s="45"/>
    </row>
    <row r="96" spans="1:6" s="11" customFormat="1" ht="13.5" x14ac:dyDescent="0.3">
      <c r="A96" s="65"/>
      <c r="B96" s="65"/>
      <c r="C96" s="65"/>
      <c r="D96" s="44"/>
      <c r="E96" s="45"/>
      <c r="F96" s="45"/>
    </row>
    <row r="97" spans="1:6" s="11" customFormat="1" ht="13.5" x14ac:dyDescent="0.3">
      <c r="A97" s="65"/>
      <c r="B97" s="65"/>
      <c r="C97" s="65"/>
      <c r="D97" s="44"/>
      <c r="E97" s="45"/>
      <c r="F97" s="45"/>
    </row>
    <row r="98" spans="1:6" s="11" customFormat="1" ht="13.5" x14ac:dyDescent="0.3">
      <c r="A98" s="46"/>
      <c r="B98" s="46"/>
      <c r="C98" s="46"/>
      <c r="D98" s="45"/>
      <c r="E98" s="45"/>
      <c r="F98" s="45"/>
    </row>
    <row r="99" spans="1:6" s="11" customFormat="1" ht="13.5" x14ac:dyDescent="0.3">
      <c r="A99" s="47"/>
      <c r="B99" s="46"/>
      <c r="C99" s="46"/>
      <c r="D99" s="48"/>
      <c r="E99" s="49"/>
      <c r="F99" s="50"/>
    </row>
    <row r="100" spans="1:6" s="11" customFormat="1" ht="13.5" x14ac:dyDescent="0.3">
      <c r="A100" s="47"/>
      <c r="B100" s="47"/>
      <c r="C100" s="47"/>
      <c r="D100" s="48"/>
      <c r="E100" s="50"/>
      <c r="F100" s="50"/>
    </row>
    <row r="101" spans="1:6" s="11" customFormat="1" ht="13.5" x14ac:dyDescent="0.3">
      <c r="A101" s="51" t="s">
        <v>19</v>
      </c>
      <c r="B101" s="52"/>
      <c r="C101" s="51" t="s">
        <v>20</v>
      </c>
      <c r="D101" s="53" t="s">
        <v>77</v>
      </c>
      <c r="E101" s="49"/>
      <c r="F101" s="49"/>
    </row>
    <row r="102" spans="1:6" s="11" customFormat="1" ht="24" customHeight="1" x14ac:dyDescent="0.3">
      <c r="A102" s="51"/>
      <c r="B102" s="54"/>
      <c r="C102" s="51"/>
      <c r="D102" s="48"/>
      <c r="E102" s="49"/>
      <c r="F102" s="49"/>
    </row>
    <row r="103" spans="1:6" ht="12.75" customHeight="1" x14ac:dyDescent="0.35">
      <c r="A103" s="47"/>
      <c r="B103" s="47"/>
      <c r="C103" s="47"/>
      <c r="D103" s="48"/>
      <c r="E103" s="50"/>
      <c r="F103" s="50"/>
    </row>
    <row r="104" spans="1:6" ht="12.75" customHeight="1" x14ac:dyDescent="0.35">
      <c r="A104" s="47"/>
      <c r="B104" s="47"/>
      <c r="C104" s="47"/>
      <c r="D104" s="48"/>
      <c r="E104" s="50"/>
      <c r="F104" s="50"/>
    </row>
    <row r="105" spans="1:6" ht="12.75" customHeight="1" x14ac:dyDescent="0.35">
      <c r="A105" s="51" t="s">
        <v>21</v>
      </c>
      <c r="B105" s="52"/>
      <c r="C105" s="51" t="s">
        <v>20</v>
      </c>
      <c r="D105" s="53" t="s">
        <v>77</v>
      </c>
      <c r="E105" s="49"/>
      <c r="F105" s="49"/>
    </row>
    <row r="106" spans="1:6" ht="12.75" customHeight="1" x14ac:dyDescent="0.35">
      <c r="A106" s="47"/>
      <c r="B106" s="47"/>
      <c r="C106" s="55"/>
      <c r="D106" s="48"/>
      <c r="E106" s="48"/>
      <c r="F106" s="56"/>
    </row>
    <row r="107" spans="1:6" ht="12.75" customHeight="1" x14ac:dyDescent="0.35">
      <c r="A107" s="14"/>
      <c r="B107" s="14"/>
      <c r="C107" s="14"/>
      <c r="D107" s="14"/>
      <c r="E107" s="14"/>
      <c r="F107" s="14"/>
    </row>
    <row r="108" spans="1:6" ht="12.75" customHeight="1" x14ac:dyDescent="0.35">
      <c r="A108" s="14"/>
      <c r="B108" s="14"/>
      <c r="C108" s="14"/>
      <c r="D108" s="14"/>
      <c r="E108" s="14"/>
      <c r="F108" s="14"/>
    </row>
    <row r="109" spans="1:6" ht="12.75" customHeight="1" x14ac:dyDescent="0.35">
      <c r="A109" s="14"/>
      <c r="B109" s="14"/>
      <c r="C109" s="14"/>
      <c r="D109" s="14"/>
      <c r="E109" s="14"/>
      <c r="F109" s="14"/>
    </row>
    <row r="110" spans="1:6" ht="12.75" customHeight="1" x14ac:dyDescent="0.35"/>
    <row r="111" spans="1:6" ht="12.75" customHeight="1" x14ac:dyDescent="0.35"/>
    <row r="112" spans="1:6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</sheetData>
  <mergeCells count="22">
    <mergeCell ref="A1:C1"/>
    <mergeCell ref="A2:B3"/>
    <mergeCell ref="A5:D5"/>
    <mergeCell ref="A29:C29"/>
    <mergeCell ref="A37:C37"/>
    <mergeCell ref="A31:F31"/>
    <mergeCell ref="A7:F7"/>
    <mergeCell ref="A6:C6"/>
    <mergeCell ref="A87:C87"/>
    <mergeCell ref="A95:C97"/>
    <mergeCell ref="A67:C67"/>
    <mergeCell ref="A72:C72"/>
    <mergeCell ref="A82:C82"/>
    <mergeCell ref="A84:F84"/>
    <mergeCell ref="A75:F75"/>
    <mergeCell ref="A74:F74"/>
    <mergeCell ref="A69:F69"/>
    <mergeCell ref="A55:C55"/>
    <mergeCell ref="A61:C61"/>
    <mergeCell ref="A63:F63"/>
    <mergeCell ref="A57:F57"/>
    <mergeCell ref="A39:F39"/>
  </mergeCells>
  <dataValidations count="1">
    <dataValidation allowBlank="1" showInputMessage="1" showErrorMessage="1" promptTitle="Activity" prompt="Please select from dropdown - this should reflect the core activity of the project" sqref="B8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68" fitToHeight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A- Summary Template Exp</vt:lpstr>
      <vt:lpstr>'TAB A- Summary Template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2026-08-04T09:48:19Z</dcterms:created>
  <dcterms:modified xsi:type="dcterms:W3CDTF">2026-08-04T09:48:23Z</dcterms:modified>
</cp:coreProperties>
</file>