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0F03BD8C-3801-46AB-8C3C-A40C61E2B5E1}" xr6:coauthVersionLast="47" xr6:coauthVersionMax="47" xr10:uidLastSave="{00000000-0000-0000-0000-000000000000}"/>
  <bookViews>
    <workbookView xWindow="-28920" yWindow="45" windowWidth="29040" windowHeight="15720" xr2:uid="{00000000-000D-0000-FFFF-FFFF00000000}"/>
  </bookViews>
  <sheets>
    <sheet name="Financial 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7" i="1" l="1"/>
  <c r="F128" i="1" l="1"/>
  <c r="E128" i="1"/>
  <c r="D128" i="1"/>
  <c r="E123" i="1"/>
  <c r="F123" i="1"/>
  <c r="D123" i="1"/>
  <c r="E103" i="1"/>
  <c r="F103" i="1"/>
  <c r="D103" i="1"/>
  <c r="E87" i="1"/>
  <c r="F87" i="1"/>
  <c r="D87" i="1"/>
  <c r="E78" i="1"/>
  <c r="F78" i="1"/>
  <c r="D78" i="1"/>
  <c r="E68" i="1"/>
  <c r="F68" i="1"/>
  <c r="D68" i="1"/>
  <c r="E60" i="1"/>
  <c r="F60" i="1"/>
  <c r="D60" i="1"/>
  <c r="E55" i="1"/>
  <c r="F55" i="1"/>
  <c r="D55" i="1"/>
  <c r="E49" i="1"/>
  <c r="F49" i="1"/>
  <c r="D49" i="1"/>
  <c r="E43" i="1"/>
  <c r="F43" i="1"/>
  <c r="D43" i="1"/>
  <c r="E34" i="1"/>
  <c r="F34" i="1"/>
  <c r="D34" i="1"/>
  <c r="E108" i="1" l="1"/>
  <c r="E134" i="1" s="1"/>
  <c r="F108" i="1"/>
  <c r="F134" i="1" s="1"/>
  <c r="D108" i="1"/>
  <c r="D134" i="1" s="1"/>
</calcChain>
</file>

<file path=xl/sharedStrings.xml><?xml version="1.0" encoding="utf-8"?>
<sst xmlns="http://schemas.openxmlformats.org/spreadsheetml/2006/main" count="323" uniqueCount="99">
  <si>
    <t>Financial Report</t>
  </si>
  <si>
    <t>Category 1 - Homeless Prevention, Tenancy Sustainment and Resettlement Supports</t>
  </si>
  <si>
    <t>Category 1A - Homeless Prevention, Tenancy Sustainment and Resettlement Supports (Excluding Housing First)</t>
  </si>
  <si>
    <t>Local Authority</t>
  </si>
  <si>
    <t>Activity\Service</t>
  </si>
  <si>
    <t>Service Provider</t>
  </si>
  <si>
    <t>Revised Expenditure Estimate                  (if applicable)</t>
  </si>
  <si>
    <t>Cork City Council</t>
  </si>
  <si>
    <t>Homeless Prevention</t>
  </si>
  <si>
    <t>Threshold</t>
  </si>
  <si>
    <t>Resettlement Supports</t>
  </si>
  <si>
    <t>Focus Ireland</t>
  </si>
  <si>
    <t>Tenancy Sustainment</t>
  </si>
  <si>
    <t xml:space="preserve">Cork Foyer </t>
  </si>
  <si>
    <t>Outreach</t>
  </si>
  <si>
    <t xml:space="preserve">Good Shepherd Services </t>
  </si>
  <si>
    <t>Tabor Group</t>
  </si>
  <si>
    <t>DePaul Ireland</t>
  </si>
  <si>
    <t xml:space="preserve">Sophia Housing Association </t>
  </si>
  <si>
    <t>Cork Simon</t>
  </si>
  <si>
    <t>Galton</t>
  </si>
  <si>
    <t>Kerry County Council</t>
  </si>
  <si>
    <t>Cork County Council</t>
  </si>
  <si>
    <t>Novas Initiatives</t>
  </si>
  <si>
    <t>Sophia Housing 107/108 Douglas Street, Cork</t>
  </si>
  <si>
    <t>Sophia Housing, 107/108 Douglas Street, Cork</t>
  </si>
  <si>
    <t>SUB TOTALS</t>
  </si>
  <si>
    <t>Category 1B - Housing First Services</t>
  </si>
  <si>
    <t>Name of Facility</t>
  </si>
  <si>
    <t>Housing First</t>
  </si>
  <si>
    <t>Cork Simon/Focus</t>
  </si>
  <si>
    <t>Housing First - ICM</t>
  </si>
  <si>
    <t xml:space="preserve">Category 2 -  Supported Emergency Accommodation for Families  </t>
  </si>
  <si>
    <t xml:space="preserve">Category 2A -  Supported Emergency Accommodation for Families (Excluding Family Hubs) </t>
  </si>
  <si>
    <t>Edel House</t>
  </si>
  <si>
    <t>Good Shepherd Services</t>
  </si>
  <si>
    <t xml:space="preserve">Category 2B -  Family Hubs </t>
  </si>
  <si>
    <t>Family Hub</t>
  </si>
  <si>
    <t>Good Shepherd Cork</t>
  </si>
  <si>
    <t>Andersons Quay - Emergency Shelter</t>
  </si>
  <si>
    <t>Andersons Quay -Nightlight</t>
  </si>
  <si>
    <t>St Vincent's House</t>
  </si>
  <si>
    <t>Arlington Lodge</t>
  </si>
  <si>
    <t>NOVAS Initiative</t>
  </si>
  <si>
    <t xml:space="preserve">Facility Type </t>
  </si>
  <si>
    <t>Description of Service</t>
  </si>
  <si>
    <t>B&amp;B</t>
  </si>
  <si>
    <t>Emergency B&amp;B</t>
  </si>
  <si>
    <t>Christmas Emergency B&amp;B</t>
  </si>
  <si>
    <t xml:space="preserve">Rough Sleeper Initiative </t>
  </si>
  <si>
    <t>Private Providers B &amp; B type</t>
  </si>
  <si>
    <t>Foyer</t>
  </si>
  <si>
    <t>Westgate Foundation</t>
  </si>
  <si>
    <t>Clanmornin</t>
  </si>
  <si>
    <t>Victoria Road</t>
  </si>
  <si>
    <t>Tir na Nog</t>
  </si>
  <si>
    <t>Gateway</t>
  </si>
  <si>
    <t>Deerpark House</t>
  </si>
  <si>
    <t>O'Connell Court</t>
  </si>
  <si>
    <t>O'Connell Court Ltd</t>
  </si>
  <si>
    <t>Wellsprings</t>
  </si>
  <si>
    <t xml:space="preserve">Sawmill Street </t>
  </si>
  <si>
    <t>Sophia Housing Association</t>
  </si>
  <si>
    <t>Sophia</t>
  </si>
  <si>
    <t>Kerry County Coucil</t>
  </si>
  <si>
    <t>Knocklee</t>
  </si>
  <si>
    <t xml:space="preserve"> </t>
  </si>
  <si>
    <t>Project Name</t>
  </si>
  <si>
    <t xml:space="preserve">Cork City Council </t>
  </si>
  <si>
    <t>Foyer Manager Salary</t>
  </si>
  <si>
    <t xml:space="preserve">HAP Placefinder </t>
  </si>
  <si>
    <t>Homelessness prevention officer</t>
  </si>
  <si>
    <t>Outreach Worker Salary</t>
  </si>
  <si>
    <t>Assessment Officer</t>
  </si>
  <si>
    <t>Placefinders Service - HAP</t>
  </si>
  <si>
    <t xml:space="preserve">Homelessness Co-ordinator </t>
  </si>
  <si>
    <t>Placefinders Service-HAP</t>
  </si>
  <si>
    <t>Regional LAs</t>
  </si>
  <si>
    <t>Regional Homeless Services Management</t>
  </si>
  <si>
    <t>TOTALS</t>
  </si>
  <si>
    <t>I hereby certify that this statement of expenditure relates to the homeless services programme for the South West Region and that the delegated 'Section 10' Exchequer funding allocation is used for the sole purpose of expenditure incurred on this homeless services programme:</t>
  </si>
  <si>
    <t>Director of Finance</t>
  </si>
  <si>
    <t>Date</t>
  </si>
  <si>
    <t>Director of Housing</t>
  </si>
  <si>
    <t>Initial 2025 Expenditure Estimate</t>
  </si>
  <si>
    <t>DHLGH / South West Protocol Agreement - Financial Report 2025</t>
  </si>
  <si>
    <t>Category 4 -  Supported Emergency Accommodation for Singles</t>
  </si>
  <si>
    <t xml:space="preserve">Category 5 -  Other Emergency Accommodation - Commerical Hotels and B&amp;Bs </t>
  </si>
  <si>
    <t>Category 5A -  Other Emergency Accommodation - Commerical Hotels and B&amp;Bs (Excluding Contracted Commerical Hotels and B&amp;Bs)</t>
  </si>
  <si>
    <t>Category 5B -  Other Emergency Accommodation - Contracted Commerical Hotels and B&amp;Bs</t>
  </si>
  <si>
    <t>Category 6 - Long-Term Supported Accommodation</t>
  </si>
  <si>
    <t>Category 7 - Day Services</t>
  </si>
  <si>
    <t>Category 8 - Housing Authority Homeless Services Provision including Administration</t>
  </si>
  <si>
    <t xml:space="preserve">Category 8A Housing Authority Prevention Services </t>
  </si>
  <si>
    <t xml:space="preserve">Category 8B Other Housing Authority Services including Administration </t>
  </si>
  <si>
    <t>Category 3 - Youth Specific Services</t>
  </si>
  <si>
    <t>Kerry County  Council</t>
  </si>
  <si>
    <t>Total Annual Expenditure (to end of current reporting quarter)</t>
  </si>
  <si>
    <t>Year Ending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</si>
</sst>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4" formatCode="_-&quot;€&quot;* #,##0.00_-;\-&quot;€&quot;* #,##0.00_-;_-&quot;€&quot;* &quot;-&quot;??_-;_-@_-"/>
    <numFmt numFmtId="43" formatCode="_-* #,##0.00_-;\-* #,##0.00_-;_-* &quot;-&quot;??_-;_-@_-"/>
    <numFmt numFmtId="164" formatCode="&quot;€&quot;#,##0.00"/>
    <numFmt numFmtId="165" formatCode="&quot;€&quot;#,##0"/>
    <numFmt numFmtId="166" formatCode="[$€-83C]#,##0"/>
    <numFmt numFmtId="167" formatCode="[$€-2]\ #,##0"/>
  </numFmts>
  <fonts count="11" x14ac:knownFonts="1">
    <font>
      <sz val="11"/>
      <color theme="1"/>
      <name val="Aptos Narrow"/>
      <family val="2"/>
      <scheme val="minor"/>
    </font>
    <font>
      <sz val="11"/>
      <color theme="1"/>
      <name val="Aptos Narrow"/>
      <family val="2"/>
      <scheme val="minor"/>
    </font>
    <font>
      <sz val="11"/>
      <color rgb="FF006100"/>
      <name val="Aptos Narrow"/>
      <family val="2"/>
      <scheme val="minor"/>
    </font>
    <font>
      <sz val="11"/>
      <color rgb="FF9C0006"/>
      <name val="Aptos Narrow"/>
      <family val="2"/>
      <scheme val="minor"/>
    </font>
    <font>
      <b/>
      <sz val="12"/>
      <color theme="1"/>
      <name val="Verdana"/>
      <family val="2"/>
    </font>
    <font>
      <sz val="12"/>
      <color theme="1"/>
      <name val="Aptos Narrow"/>
      <family val="2"/>
      <scheme val="minor"/>
    </font>
    <font>
      <b/>
      <sz val="12"/>
      <name val="Verdana"/>
      <family val="2"/>
    </font>
    <font>
      <sz val="12"/>
      <name val="Verdana"/>
      <family val="2"/>
    </font>
    <font>
      <sz val="12"/>
      <color theme="1"/>
      <name val="Verdana"/>
      <family val="2"/>
    </font>
    <font>
      <sz val="12"/>
      <color theme="1" tint="4.9989318521683403E-2"/>
      <name val="Verdana"/>
      <family val="2"/>
    </font>
    <font>
      <b/>
      <sz val="10"/>
      <color theme="1"/>
      <name val="Verdana"/>
      <family val="2"/>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
      <patternFill patternType="solid">
        <fgColor theme="3" tint="0.89999084444715716"/>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cellStyleXfs>
  <cellXfs count="182">
    <xf numFmtId="0" fontId="0" fillId="0" borderId="0" xfId="0"/>
    <xf numFmtId="0" fontId="6" fillId="0" borderId="4" xfId="0" applyFont="1" applyBorder="1" applyAlignment="1" applyProtection="1">
      <alignment horizontal="center" vertical="center" wrapText="1"/>
      <protection locked="0"/>
    </xf>
    <xf numFmtId="165" fontId="8" fillId="0" borderId="7" xfId="0" applyNumberFormat="1" applyFont="1" applyBorder="1" applyAlignment="1" applyProtection="1">
      <alignment horizontal="center" vertical="center" wrapText="1"/>
      <protection locked="0"/>
    </xf>
    <xf numFmtId="165" fontId="7" fillId="0" borderId="8" xfId="3" applyNumberFormat="1" applyFont="1" applyFill="1" applyBorder="1" applyAlignment="1" applyProtection="1">
      <alignment horizontal="center" vertical="center"/>
    </xf>
    <xf numFmtId="0" fontId="7" fillId="0" borderId="8" xfId="4" applyFont="1" applyFill="1" applyBorder="1" applyAlignment="1" applyProtection="1">
      <alignment horizontal="left" vertical="center" wrapText="1"/>
    </xf>
    <xf numFmtId="165" fontId="7" fillId="0" borderId="8" xfId="4" applyNumberFormat="1" applyFont="1" applyFill="1" applyBorder="1" applyAlignment="1" applyProtection="1">
      <alignment horizontal="center" vertical="center"/>
    </xf>
    <xf numFmtId="165" fontId="7" fillId="0" borderId="8" xfId="3" applyNumberFormat="1" applyFont="1" applyFill="1" applyBorder="1" applyAlignment="1" applyProtection="1">
      <alignment horizontal="center" vertical="center" wrapText="1"/>
    </xf>
    <xf numFmtId="165" fontId="8" fillId="0" borderId="6" xfId="0" applyNumberFormat="1" applyFont="1" applyBorder="1" applyAlignment="1" applyProtection="1">
      <alignment horizontal="center" vertical="center" wrapText="1"/>
      <protection locked="0"/>
    </xf>
    <xf numFmtId="165" fontId="8" fillId="0" borderId="8" xfId="0" applyNumberFormat="1" applyFont="1" applyBorder="1" applyAlignment="1" applyProtection="1">
      <alignment horizontal="center" vertical="center" wrapText="1"/>
      <protection locked="0"/>
    </xf>
    <xf numFmtId="165" fontId="8" fillId="0" borderId="7" xfId="0" applyNumberFormat="1" applyFont="1" applyBorder="1" applyAlignment="1" applyProtection="1">
      <alignment horizontal="center" vertical="center"/>
      <protection locked="0"/>
    </xf>
    <xf numFmtId="3" fontId="9" fillId="0" borderId="7" xfId="3" applyNumberFormat="1" applyFont="1" applyFill="1" applyBorder="1" applyAlignment="1" applyProtection="1">
      <alignment horizontal="left" wrapText="1"/>
    </xf>
    <xf numFmtId="3" fontId="9" fillId="0" borderId="6" xfId="3" applyNumberFormat="1" applyFont="1" applyFill="1" applyBorder="1" applyAlignment="1" applyProtection="1">
      <alignment horizontal="left" wrapText="1"/>
    </xf>
    <xf numFmtId="167" fontId="7" fillId="0" borderId="6" xfId="3" applyNumberFormat="1" applyFont="1" applyFill="1" applyBorder="1" applyAlignment="1" applyProtection="1">
      <alignment horizontal="center" vertical="center" wrapText="1"/>
    </xf>
    <xf numFmtId="167" fontId="7" fillId="0" borderId="6" xfId="3" applyNumberFormat="1" applyFont="1" applyFill="1" applyBorder="1" applyAlignment="1" applyProtection="1">
      <alignment horizontal="center" vertical="center"/>
    </xf>
    <xf numFmtId="165" fontId="8" fillId="0" borderId="8" xfId="0" applyNumberFormat="1" applyFont="1" applyBorder="1" applyAlignment="1" applyProtection="1">
      <alignment horizontal="center" vertical="center"/>
      <protection locked="0"/>
    </xf>
    <xf numFmtId="0" fontId="9" fillId="0" borderId="14" xfId="3" applyFont="1" applyFill="1" applyBorder="1" applyAlignment="1" applyProtection="1">
      <alignment horizontal="left" vertical="center" wrapText="1"/>
      <protection locked="0"/>
    </xf>
    <xf numFmtId="0" fontId="9" fillId="0" borderId="15" xfId="3" applyFont="1" applyFill="1" applyBorder="1" applyAlignment="1" applyProtection="1">
      <alignment horizontal="left" vertical="center" wrapText="1"/>
    </xf>
    <xf numFmtId="165" fontId="7" fillId="0" borderId="7" xfId="3" applyNumberFormat="1" applyFont="1" applyFill="1" applyBorder="1" applyAlignment="1" applyProtection="1">
      <alignment horizontal="center" vertical="center"/>
    </xf>
    <xf numFmtId="165" fontId="8" fillId="0" borderId="13" xfId="0" applyNumberFormat="1" applyFont="1" applyBorder="1" applyAlignment="1" applyProtection="1">
      <alignment horizontal="center" vertical="center"/>
      <protection locked="0"/>
    </xf>
    <xf numFmtId="0" fontId="9" fillId="0" borderId="16" xfId="3" applyFont="1" applyFill="1" applyBorder="1" applyAlignment="1" applyProtection="1">
      <alignment horizontal="left" vertical="center" wrapText="1"/>
      <protection locked="0"/>
    </xf>
    <xf numFmtId="0" fontId="9" fillId="0" borderId="7" xfId="3" applyFont="1" applyFill="1" applyBorder="1" applyAlignment="1" applyProtection="1">
      <alignment horizontal="left" vertical="center" wrapText="1"/>
    </xf>
    <xf numFmtId="165" fontId="7" fillId="0" borderId="6" xfId="3" applyNumberFormat="1" applyFont="1" applyFill="1" applyBorder="1" applyAlignment="1" applyProtection="1">
      <alignment horizontal="center" vertical="center"/>
    </xf>
    <xf numFmtId="165" fontId="7" fillId="0" borderId="18" xfId="2" applyNumberFormat="1" applyFont="1" applyFill="1" applyBorder="1" applyAlignment="1" applyProtection="1">
      <alignment horizontal="center" vertical="center"/>
    </xf>
    <xf numFmtId="165" fontId="8" fillId="0" borderId="30" xfId="0" applyNumberFormat="1" applyFont="1" applyBorder="1" applyAlignment="1" applyProtection="1">
      <alignment horizontal="center" vertical="center"/>
      <protection locked="0"/>
    </xf>
    <xf numFmtId="0" fontId="7" fillId="0" borderId="21" xfId="0" applyFont="1" applyBorder="1" applyAlignment="1" applyProtection="1">
      <alignment vertical="center" wrapText="1"/>
      <protection locked="0"/>
    </xf>
    <xf numFmtId="165" fontId="8" fillId="0" borderId="4" xfId="0" applyNumberFormat="1" applyFont="1" applyBorder="1" applyAlignment="1" applyProtection="1">
      <alignment horizontal="center" vertical="center" wrapText="1"/>
      <protection locked="0"/>
    </xf>
    <xf numFmtId="3" fontId="7" fillId="0" borderId="10" xfId="3" applyNumberFormat="1" applyFont="1" applyFill="1" applyBorder="1" applyAlignment="1" applyProtection="1">
      <alignment horizontal="left" wrapText="1"/>
    </xf>
    <xf numFmtId="3" fontId="7" fillId="0" borderId="20" xfId="3" applyNumberFormat="1" applyFont="1" applyFill="1" applyBorder="1" applyAlignment="1" applyProtection="1">
      <alignment horizontal="left" wrapText="1"/>
    </xf>
    <xf numFmtId="165" fontId="8" fillId="0" borderId="25" xfId="0" applyNumberFormat="1" applyFont="1" applyBorder="1" applyAlignment="1" applyProtection="1">
      <alignment horizontal="center" vertical="center" wrapText="1"/>
      <protection locked="0"/>
    </xf>
    <xf numFmtId="0" fontId="9" fillId="0" borderId="6" xfId="3" applyFont="1" applyFill="1" applyBorder="1" applyAlignment="1" applyProtection="1">
      <alignment vertical="center" wrapText="1"/>
      <protection locked="0"/>
    </xf>
    <xf numFmtId="0" fontId="9" fillId="0" borderId="6" xfId="3" applyFont="1" applyFill="1" applyBorder="1" applyAlignment="1" applyProtection="1">
      <alignment vertical="center" wrapText="1"/>
    </xf>
    <xf numFmtId="165" fontId="7" fillId="0" borderId="6" xfId="3" applyNumberFormat="1" applyFont="1" applyFill="1" applyBorder="1" applyAlignment="1" applyProtection="1">
      <alignment horizontal="center" vertical="center" wrapText="1"/>
    </xf>
    <xf numFmtId="165" fontId="8" fillId="0" borderId="12" xfId="0" applyNumberFormat="1" applyFont="1" applyBorder="1" applyAlignment="1" applyProtection="1">
      <alignment horizontal="center" vertical="center"/>
      <protection locked="0"/>
    </xf>
    <xf numFmtId="165" fontId="8" fillId="0" borderId="6" xfId="0" applyNumberFormat="1" applyFont="1" applyBorder="1" applyAlignment="1" applyProtection="1">
      <alignment horizontal="center" vertical="center"/>
      <protection locked="0"/>
    </xf>
    <xf numFmtId="165" fontId="8" fillId="0" borderId="11" xfId="0" applyNumberFormat="1" applyFont="1" applyBorder="1" applyAlignment="1" applyProtection="1">
      <alignment horizontal="center" vertical="center"/>
      <protection locked="0"/>
    </xf>
    <xf numFmtId="0" fontId="9" fillId="0" borderId="7" xfId="3" applyFont="1" applyFill="1" applyBorder="1" applyAlignment="1" applyProtection="1">
      <alignment vertical="center" wrapText="1"/>
    </xf>
    <xf numFmtId="165" fontId="7" fillId="0" borderId="7" xfId="3" applyNumberFormat="1" applyFont="1" applyFill="1" applyBorder="1" applyAlignment="1" applyProtection="1">
      <alignment horizontal="center" vertical="center" wrapText="1"/>
    </xf>
    <xf numFmtId="0" fontId="9" fillId="0" borderId="0" xfId="3" applyFont="1" applyFill="1" applyBorder="1" applyAlignment="1" applyProtection="1">
      <alignment vertical="center" wrapText="1"/>
    </xf>
    <xf numFmtId="0" fontId="9" fillId="0" borderId="6" xfId="0" applyFont="1" applyBorder="1" applyAlignment="1" applyProtection="1">
      <alignment vertical="center" wrapText="1"/>
      <protection locked="0"/>
    </xf>
    <xf numFmtId="165" fontId="8" fillId="0" borderId="9" xfId="0" applyNumberFormat="1" applyFont="1" applyBorder="1" applyAlignment="1" applyProtection="1">
      <alignment horizontal="center" vertical="center"/>
      <protection locked="0"/>
    </xf>
    <xf numFmtId="0" fontId="9" fillId="0" borderId="8" xfId="3" applyFont="1" applyFill="1" applyBorder="1" applyAlignment="1" applyProtection="1">
      <alignment vertical="center" wrapText="1"/>
    </xf>
    <xf numFmtId="165" fontId="8" fillId="0" borderId="29" xfId="0" applyNumberFormat="1" applyFont="1" applyBorder="1" applyAlignment="1" applyProtection="1">
      <alignment horizontal="center" vertical="center"/>
      <protection locked="0"/>
    </xf>
    <xf numFmtId="6" fontId="8" fillId="0" borderId="8" xfId="0" applyNumberFormat="1" applyFont="1" applyBorder="1" applyAlignment="1" applyProtection="1">
      <alignment horizontal="center" vertical="center"/>
      <protection locked="0"/>
    </xf>
    <xf numFmtId="0" fontId="7" fillId="0" borderId="0" xfId="0" applyFont="1" applyAlignment="1" applyProtection="1">
      <alignment wrapText="1"/>
      <protection locked="0"/>
    </xf>
    <xf numFmtId="0" fontId="4" fillId="0" borderId="12" xfId="0" applyFont="1" applyBorder="1" applyAlignment="1" applyProtection="1">
      <alignment wrapText="1"/>
      <protection locked="0"/>
    </xf>
    <xf numFmtId="14" fontId="7" fillId="0" borderId="12" xfId="0" applyNumberFormat="1" applyFont="1" applyBorder="1" applyAlignment="1" applyProtection="1">
      <alignment horizontal="right"/>
      <protection locked="0"/>
    </xf>
    <xf numFmtId="0" fontId="6" fillId="0" borderId="25" xfId="0" applyFont="1" applyBorder="1" applyAlignment="1" applyProtection="1">
      <alignment horizontal="center" vertical="center" wrapText="1"/>
      <protection locked="0"/>
    </xf>
    <xf numFmtId="0" fontId="7" fillId="0" borderId="25" xfId="0" applyFont="1" applyBorder="1" applyAlignment="1" applyProtection="1">
      <alignment vertical="center" wrapText="1"/>
      <protection locked="0"/>
    </xf>
    <xf numFmtId="0" fontId="5" fillId="0" borderId="0" xfId="0" applyFont="1"/>
    <xf numFmtId="164" fontId="5" fillId="0" borderId="0" xfId="0" applyNumberFormat="1" applyFont="1" applyAlignment="1">
      <alignment horizontal="center"/>
    </xf>
    <xf numFmtId="0" fontId="5" fillId="0" borderId="0" xfId="0" applyFont="1" applyAlignment="1">
      <alignment wrapText="1"/>
    </xf>
    <xf numFmtId="0" fontId="4" fillId="0" borderId="0" xfId="0" applyFont="1" applyAlignment="1">
      <alignment horizontal="left"/>
    </xf>
    <xf numFmtId="0" fontId="4" fillId="0" borderId="4" xfId="0" applyFont="1" applyBorder="1" applyAlignment="1">
      <alignment horizontal="left" vertical="center"/>
    </xf>
    <xf numFmtId="0" fontId="6" fillId="4" borderId="4" xfId="0" applyFont="1" applyFill="1" applyBorder="1" applyAlignment="1">
      <alignment horizontal="left" vertical="center" wrapText="1"/>
    </xf>
    <xf numFmtId="164" fontId="4"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7" fillId="0" borderId="19" xfId="3" applyFont="1" applyFill="1" applyBorder="1" applyAlignment="1" applyProtection="1">
      <alignment horizontal="left" vertical="center" wrapText="1"/>
    </xf>
    <xf numFmtId="0" fontId="7" fillId="0" borderId="6" xfId="3" applyFont="1" applyFill="1" applyBorder="1" applyAlignment="1" applyProtection="1">
      <alignment horizontal="left" vertical="center" wrapText="1"/>
    </xf>
    <xf numFmtId="165" fontId="7" fillId="0" borderId="0" xfId="1" applyNumberFormat="1" applyFont="1" applyFill="1" applyBorder="1" applyAlignment="1" applyProtection="1">
      <alignment horizontal="center"/>
    </xf>
    <xf numFmtId="165" fontId="7" fillId="4" borderId="6" xfId="3" applyNumberFormat="1" applyFont="1" applyFill="1" applyBorder="1" applyAlignment="1" applyProtection="1">
      <alignment horizontal="center" vertical="center"/>
    </xf>
    <xf numFmtId="0" fontId="7" fillId="4" borderId="19" xfId="4" applyFont="1" applyFill="1" applyBorder="1" applyAlignment="1" applyProtection="1">
      <alignment horizontal="left" vertical="center" wrapText="1"/>
    </xf>
    <xf numFmtId="0" fontId="7" fillId="4" borderId="6" xfId="4" applyFont="1" applyFill="1" applyBorder="1" applyAlignment="1" applyProtection="1">
      <alignment horizontal="left" vertical="center" wrapText="1"/>
    </xf>
    <xf numFmtId="165" fontId="7" fillId="4" borderId="6" xfId="4" applyNumberFormat="1" applyFont="1" applyFill="1" applyBorder="1" applyAlignment="1" applyProtection="1">
      <alignment horizontal="center" vertical="center"/>
    </xf>
    <xf numFmtId="0" fontId="7" fillId="0" borderId="19" xfId="4" applyFont="1" applyFill="1" applyBorder="1" applyAlignment="1" applyProtection="1">
      <alignment horizontal="left" vertical="center" wrapText="1"/>
    </xf>
    <xf numFmtId="0" fontId="7" fillId="4" borderId="19" xfId="3" applyFont="1" applyFill="1" applyBorder="1" applyAlignment="1" applyProtection="1">
      <alignment horizontal="left" vertical="center" wrapText="1"/>
    </xf>
    <xf numFmtId="0" fontId="7" fillId="4" borderId="6" xfId="3" applyFont="1" applyFill="1" applyBorder="1" applyAlignment="1" applyProtection="1">
      <alignment horizontal="left" vertical="center" wrapText="1"/>
    </xf>
    <xf numFmtId="165" fontId="7" fillId="4" borderId="0" xfId="1" applyNumberFormat="1" applyFont="1" applyFill="1" applyBorder="1" applyAlignment="1" applyProtection="1">
      <alignment horizontal="center"/>
    </xf>
    <xf numFmtId="0" fontId="7" fillId="0" borderId="19" xfId="0" applyFont="1" applyBorder="1" applyAlignment="1">
      <alignment horizontal="left" vertical="center" wrapText="1"/>
    </xf>
    <xf numFmtId="0" fontId="7" fillId="0" borderId="6" xfId="0" applyFont="1" applyBorder="1" applyAlignment="1">
      <alignment horizontal="left" vertical="center" wrapText="1"/>
    </xf>
    <xf numFmtId="165" fontId="7" fillId="0" borderId="6" xfId="0" applyNumberFormat="1" applyFont="1" applyBorder="1" applyAlignment="1">
      <alignment horizontal="center" vertical="center" wrapText="1"/>
    </xf>
    <xf numFmtId="165" fontId="7" fillId="4" borderId="6" xfId="3" applyNumberFormat="1" applyFont="1" applyFill="1" applyBorder="1" applyAlignment="1" applyProtection="1">
      <alignment horizontal="center" vertical="center" wrapText="1"/>
    </xf>
    <xf numFmtId="0" fontId="7" fillId="0" borderId="32" xfId="4" applyFont="1" applyFill="1" applyBorder="1" applyAlignment="1" applyProtection="1">
      <alignment horizontal="left" vertical="center" wrapText="1"/>
    </xf>
    <xf numFmtId="0" fontId="7" fillId="0" borderId="18" xfId="4" applyFont="1" applyFill="1" applyBorder="1" applyAlignment="1" applyProtection="1">
      <alignment horizontal="left" vertical="center" wrapText="1"/>
    </xf>
    <xf numFmtId="0" fontId="7" fillId="0" borderId="18" xfId="3" applyFont="1" applyFill="1" applyBorder="1" applyAlignment="1" applyProtection="1">
      <alignment horizontal="left" vertical="center" wrapText="1"/>
    </xf>
    <xf numFmtId="165" fontId="7" fillId="4" borderId="18" xfId="4" applyNumberFormat="1" applyFont="1" applyFill="1" applyBorder="1" applyAlignment="1" applyProtection="1">
      <alignment horizontal="center" vertical="center"/>
    </xf>
    <xf numFmtId="0" fontId="7" fillId="0" borderId="6" xfId="4" applyFont="1" applyFill="1" applyBorder="1" applyAlignment="1" applyProtection="1">
      <alignment horizontal="left" vertical="center" wrapText="1"/>
    </xf>
    <xf numFmtId="165" fontId="4" fillId="0" borderId="31" xfId="0" applyNumberFormat="1" applyFont="1" applyBorder="1" applyAlignment="1">
      <alignment horizontal="center" vertical="center"/>
    </xf>
    <xf numFmtId="0" fontId="5" fillId="0" borderId="4" xfId="0" applyFont="1" applyBorder="1" applyAlignment="1">
      <alignment wrapText="1"/>
    </xf>
    <xf numFmtId="0" fontId="4" fillId="0" borderId="0" xfId="0" applyFont="1" applyAlignment="1">
      <alignment horizontal="right"/>
    </xf>
    <xf numFmtId="165" fontId="4" fillId="0" borderId="0" xfId="0" applyNumberFormat="1" applyFont="1" applyAlignment="1">
      <alignment horizontal="center" vertical="center"/>
    </xf>
    <xf numFmtId="0" fontId="7" fillId="4" borderId="9" xfId="3" applyFont="1" applyFill="1" applyBorder="1" applyAlignment="1" applyProtection="1">
      <alignment horizontal="left" vertical="center" wrapText="1"/>
    </xf>
    <xf numFmtId="0" fontId="7" fillId="4" borderId="18" xfId="3" applyFont="1" applyFill="1" applyBorder="1" applyAlignment="1" applyProtection="1">
      <alignment horizontal="left" vertical="center" wrapText="1"/>
    </xf>
    <xf numFmtId="0" fontId="7" fillId="4" borderId="28" xfId="3" applyFont="1" applyFill="1" applyBorder="1" applyAlignment="1" applyProtection="1">
      <alignment horizontal="left" vertical="center" wrapText="1"/>
    </xf>
    <xf numFmtId="165" fontId="7" fillId="4" borderId="18" xfId="3" applyNumberFormat="1" applyFont="1" applyFill="1" applyBorder="1" applyAlignment="1" applyProtection="1">
      <alignment horizontal="center" vertical="center" wrapText="1"/>
    </xf>
    <xf numFmtId="165" fontId="4" fillId="0" borderId="26" xfId="0" applyNumberFormat="1" applyFont="1" applyBorder="1" applyAlignment="1">
      <alignment horizontal="center" vertical="center"/>
    </xf>
    <xf numFmtId="166" fontId="7" fillId="0" borderId="6" xfId="3" applyNumberFormat="1" applyFont="1" applyFill="1" applyBorder="1" applyAlignment="1" applyProtection="1">
      <alignment horizontal="center" vertical="center"/>
    </xf>
    <xf numFmtId="166" fontId="4" fillId="0" borderId="26" xfId="0" applyNumberFormat="1" applyFont="1" applyBorder="1" applyAlignment="1">
      <alignment horizontal="center" vertical="center"/>
    </xf>
    <xf numFmtId="166" fontId="4" fillId="0" borderId="0" xfId="0" applyNumberFormat="1" applyFont="1" applyAlignment="1">
      <alignment horizontal="center" vertical="center"/>
    </xf>
    <xf numFmtId="3" fontId="7" fillId="0" borderId="19" xfId="3" applyNumberFormat="1" applyFont="1" applyFill="1" applyBorder="1" applyAlignment="1" applyProtection="1">
      <alignment horizontal="left" wrapText="1"/>
    </xf>
    <xf numFmtId="3" fontId="7" fillId="0" borderId="6" xfId="3" applyNumberFormat="1" applyFont="1" applyFill="1" applyBorder="1" applyAlignment="1" applyProtection="1">
      <alignment horizontal="left" wrapText="1"/>
    </xf>
    <xf numFmtId="166" fontId="7" fillId="0" borderId="6" xfId="3" applyNumberFormat="1" applyFont="1" applyFill="1" applyBorder="1" applyAlignment="1" applyProtection="1">
      <alignment horizontal="center" vertical="center" wrapText="1"/>
    </xf>
    <xf numFmtId="167" fontId="7" fillId="4" borderId="7" xfId="0" applyNumberFormat="1" applyFont="1" applyFill="1" applyBorder="1" applyAlignment="1">
      <alignment horizontal="center" vertical="center"/>
    </xf>
    <xf numFmtId="0" fontId="8" fillId="0" borderId="18" xfId="0" applyFont="1" applyBorder="1"/>
    <xf numFmtId="0" fontId="7" fillId="0" borderId="18" xfId="0" applyFont="1" applyBorder="1" applyAlignment="1">
      <alignment horizontal="left" vertical="center" wrapText="1"/>
    </xf>
    <xf numFmtId="0" fontId="9" fillId="0" borderId="18" xfId="0" applyFont="1" applyBorder="1" applyAlignment="1">
      <alignment horizontal="left" wrapText="1"/>
    </xf>
    <xf numFmtId="167" fontId="7" fillId="0" borderId="18" xfId="0" applyNumberFormat="1" applyFont="1" applyBorder="1" applyAlignment="1">
      <alignment horizontal="center" vertical="center" wrapText="1"/>
    </xf>
    <xf numFmtId="167" fontId="4" fillId="0" borderId="26" xfId="0" applyNumberFormat="1" applyFont="1" applyBorder="1" applyAlignment="1">
      <alignment horizontal="center" vertical="center"/>
    </xf>
    <xf numFmtId="164" fontId="4" fillId="0" borderId="0" xfId="0" applyNumberFormat="1" applyFont="1" applyAlignment="1">
      <alignment horizontal="center" vertical="center"/>
    </xf>
    <xf numFmtId="0" fontId="8" fillId="0" borderId="15" xfId="0" applyFont="1" applyBorder="1" applyAlignment="1">
      <alignment horizontal="left" vertical="center" wrapText="1"/>
    </xf>
    <xf numFmtId="0" fontId="8" fillId="0" borderId="7" xfId="0" applyFont="1" applyBorder="1" applyAlignment="1">
      <alignment horizontal="left" vertical="center" wrapText="1"/>
    </xf>
    <xf numFmtId="0" fontId="9" fillId="0" borderId="17" xfId="0" applyFont="1" applyBorder="1" applyAlignment="1">
      <alignment horizontal="left" wrapText="1"/>
    </xf>
    <xf numFmtId="0" fontId="9" fillId="0" borderId="9" xfId="0" applyFont="1" applyBorder="1" applyAlignment="1">
      <alignment horizontal="left" wrapText="1"/>
    </xf>
    <xf numFmtId="0" fontId="9" fillId="0" borderId="18" xfId="3" applyFont="1" applyFill="1" applyBorder="1" applyAlignment="1" applyProtection="1">
      <alignment horizontal="left" vertical="center" wrapText="1"/>
    </xf>
    <xf numFmtId="0" fontId="9" fillId="0" borderId="18" xfId="3" applyFont="1" applyFill="1" applyBorder="1" applyAlignment="1" applyProtection="1">
      <alignment vertical="center" wrapText="1"/>
    </xf>
    <xf numFmtId="165" fontId="9" fillId="0" borderId="18" xfId="3" applyNumberFormat="1" applyFont="1" applyFill="1" applyBorder="1" applyAlignment="1" applyProtection="1">
      <alignment horizontal="center" vertical="center" wrapText="1"/>
    </xf>
    <xf numFmtId="0" fontId="8" fillId="0" borderId="7" xfId="0" applyFont="1" applyBorder="1" applyAlignment="1">
      <alignment vertical="center"/>
    </xf>
    <xf numFmtId="165" fontId="8" fillId="0" borderId="7" xfId="0" applyNumberFormat="1" applyFont="1" applyBorder="1" applyAlignment="1">
      <alignment horizontal="center" vertical="center" wrapText="1"/>
    </xf>
    <xf numFmtId="0" fontId="8" fillId="0" borderId="6" xfId="0" applyFont="1" applyBorder="1" applyAlignment="1">
      <alignment vertical="center"/>
    </xf>
    <xf numFmtId="165" fontId="8" fillId="0" borderId="6" xfId="0" applyNumberFormat="1" applyFont="1" applyBorder="1" applyAlignment="1">
      <alignment horizontal="center" vertical="center" wrapText="1"/>
    </xf>
    <xf numFmtId="0" fontId="8" fillId="0" borderId="6" xfId="0" applyFont="1" applyBorder="1"/>
    <xf numFmtId="165" fontId="8" fillId="0" borderId="6"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7" fillId="0" borderId="19" xfId="3" applyFont="1" applyFill="1" applyBorder="1" applyAlignment="1" applyProtection="1">
      <alignment horizontal="left" wrapText="1"/>
    </xf>
    <xf numFmtId="0" fontId="7" fillId="0" borderId="6" xfId="3" applyFont="1" applyFill="1" applyBorder="1" applyAlignment="1" applyProtection="1">
      <alignment horizontal="left" wrapText="1"/>
    </xf>
    <xf numFmtId="166" fontId="7" fillId="4" borderId="6" xfId="3" applyNumberFormat="1" applyFont="1" applyFill="1" applyBorder="1" applyAlignment="1" applyProtection="1">
      <alignment horizontal="center" vertical="center"/>
    </xf>
    <xf numFmtId="0" fontId="7" fillId="0" borderId="7" xfId="0" applyFont="1" applyBorder="1" applyAlignment="1">
      <alignment horizontal="left" vertical="center" wrapText="1"/>
    </xf>
    <xf numFmtId="0" fontId="7" fillId="0" borderId="9" xfId="0" applyFont="1" applyBorder="1" applyAlignment="1">
      <alignment horizontal="left" wrapText="1"/>
    </xf>
    <xf numFmtId="166" fontId="7" fillId="0" borderId="18" xfId="0" applyNumberFormat="1" applyFont="1" applyBorder="1" applyAlignment="1">
      <alignment horizontal="center" vertical="center" wrapText="1"/>
    </xf>
    <xf numFmtId="0" fontId="7" fillId="0" borderId="8" xfId="0" applyFont="1" applyBorder="1" applyAlignment="1">
      <alignment horizontal="left" vertical="center" wrapText="1"/>
    </xf>
    <xf numFmtId="0" fontId="7" fillId="0" borderId="17" xfId="0" applyFont="1" applyBorder="1" applyAlignment="1">
      <alignment horizontal="left" wrapText="1"/>
    </xf>
    <xf numFmtId="0" fontId="7" fillId="0" borderId="0" xfId="0" applyFont="1" applyAlignment="1">
      <alignment horizontal="left" vertical="center" wrapText="1"/>
    </xf>
    <xf numFmtId="0" fontId="7" fillId="0" borderId="30" xfId="0" applyFont="1" applyBorder="1" applyAlignment="1">
      <alignment horizontal="left" vertical="center" wrapText="1"/>
    </xf>
    <xf numFmtId="0" fontId="9" fillId="0" borderId="6" xfId="0" applyFont="1" applyBorder="1" applyAlignment="1">
      <alignment vertical="center" wrapText="1"/>
    </xf>
    <xf numFmtId="0" fontId="9" fillId="0" borderId="8" xfId="0" applyFont="1" applyBorder="1" applyAlignment="1">
      <alignment vertical="center" wrapText="1"/>
    </xf>
    <xf numFmtId="0" fontId="9" fillId="0" borderId="30" xfId="3" applyFont="1" applyFill="1" applyBorder="1" applyAlignment="1" applyProtection="1">
      <alignment vertical="center" wrapText="1"/>
    </xf>
    <xf numFmtId="0" fontId="4" fillId="0" borderId="5" xfId="0" applyFont="1" applyBorder="1" applyAlignment="1">
      <alignment horizontal="left" vertical="center"/>
    </xf>
    <xf numFmtId="164" fontId="4"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7" fillId="0" borderId="20" xfId="0" applyFont="1" applyBorder="1" applyAlignment="1">
      <alignment horizontal="left" vertical="center" wrapText="1"/>
    </xf>
    <xf numFmtId="0" fontId="7" fillId="0" borderId="24" xfId="0" applyFont="1" applyBorder="1" applyAlignment="1">
      <alignment horizontal="left" vertical="center" wrapText="1"/>
    </xf>
    <xf numFmtId="6" fontId="7" fillId="4" borderId="18" xfId="0" applyNumberFormat="1" applyFont="1" applyFill="1" applyBorder="1" applyAlignment="1">
      <alignment horizontal="center" vertical="center" wrapText="1"/>
    </xf>
    <xf numFmtId="6" fontId="4" fillId="0" borderId="26" xfId="0" applyNumberFormat="1" applyFont="1" applyBorder="1" applyAlignment="1">
      <alignment horizontal="center" vertical="center"/>
    </xf>
    <xf numFmtId="0" fontId="7" fillId="0" borderId="0" xfId="0" applyFont="1"/>
    <xf numFmtId="164" fontId="7" fillId="0" borderId="0" xfId="0" applyNumberFormat="1" applyFont="1" applyAlignment="1">
      <alignment horizontal="center"/>
    </xf>
    <xf numFmtId="0" fontId="4" fillId="0" borderId="4" xfId="0" applyFont="1" applyBorder="1" applyAlignment="1">
      <alignment horizontal="right" vertical="center"/>
    </xf>
    <xf numFmtId="165" fontId="4" fillId="0" borderId="4" xfId="0" applyNumberFormat="1" applyFont="1" applyBorder="1" applyAlignment="1">
      <alignment horizontal="center" vertical="center"/>
    </xf>
    <xf numFmtId="164" fontId="6" fillId="0" borderId="0" xfId="0" applyNumberFormat="1" applyFont="1" applyAlignment="1">
      <alignment horizontal="center" wrapText="1"/>
    </xf>
    <xf numFmtId="165" fontId="6" fillId="0" borderId="0" xfId="0" applyNumberFormat="1" applyFont="1" applyAlignment="1">
      <alignment horizontal="center"/>
    </xf>
    <xf numFmtId="0" fontId="6" fillId="0" borderId="0" xfId="0" applyFont="1" applyAlignment="1">
      <alignment horizontal="right" wrapText="1"/>
    </xf>
    <xf numFmtId="164" fontId="6" fillId="0" borderId="0" xfId="0" applyNumberFormat="1" applyFont="1" applyAlignment="1">
      <alignment horizontal="center"/>
    </xf>
    <xf numFmtId="0" fontId="7" fillId="0" borderId="0" xfId="0" applyFont="1" applyAlignment="1">
      <alignment wrapText="1"/>
    </xf>
    <xf numFmtId="0" fontId="7" fillId="0" borderId="0" xfId="0" applyFont="1" applyAlignment="1">
      <alignment horizontal="center"/>
    </xf>
    <xf numFmtId="0" fontId="4" fillId="0" borderId="0" xfId="0" applyFont="1" applyAlignment="1">
      <alignment horizontal="right" wrapText="1"/>
    </xf>
    <xf numFmtId="0" fontId="4" fillId="0" borderId="0" xfId="0" applyFont="1" applyAlignment="1">
      <alignment wrapText="1"/>
    </xf>
    <xf numFmtId="165" fontId="7" fillId="0" borderId="0" xfId="0" applyNumberFormat="1" applyFont="1" applyAlignment="1">
      <alignment wrapText="1"/>
    </xf>
    <xf numFmtId="165" fontId="7" fillId="0" borderId="0" xfId="0" applyNumberFormat="1" applyFont="1" applyAlignment="1">
      <alignment horizontal="center"/>
    </xf>
    <xf numFmtId="166" fontId="7" fillId="0" borderId="6" xfId="3" applyNumberFormat="1" applyFont="1" applyFill="1" applyBorder="1" applyAlignment="1" applyProtection="1">
      <alignment horizontal="center" vertical="center"/>
      <protection locked="0"/>
    </xf>
    <xf numFmtId="0" fontId="5" fillId="0" borderId="23" xfId="0" applyFont="1" applyBorder="1" applyAlignment="1" applyProtection="1">
      <alignment wrapText="1"/>
      <protection locked="0"/>
    </xf>
    <xf numFmtId="164" fontId="7" fillId="0" borderId="0" xfId="0" applyNumberFormat="1" applyFont="1" applyAlignment="1" applyProtection="1">
      <alignment horizontal="center"/>
      <protection locked="0"/>
    </xf>
    <xf numFmtId="165" fontId="7" fillId="0" borderId="7" xfId="0" applyNumberFormat="1" applyFont="1" applyBorder="1" applyAlignment="1" applyProtection="1">
      <alignment horizontal="center" vertical="center" wrapText="1"/>
      <protection locked="0"/>
    </xf>
    <xf numFmtId="165" fontId="7" fillId="0" borderId="6" xfId="0" applyNumberFormat="1" applyFont="1" applyBorder="1" applyAlignment="1" applyProtection="1">
      <alignment horizontal="center" vertical="center" wrapText="1"/>
      <protection locked="0"/>
    </xf>
    <xf numFmtId="165" fontId="7" fillId="0" borderId="11" xfId="0" applyNumberFormat="1" applyFont="1" applyBorder="1" applyAlignment="1" applyProtection="1">
      <alignment horizontal="center" vertical="center" wrapText="1"/>
      <protection locked="0"/>
    </xf>
    <xf numFmtId="165" fontId="7" fillId="0" borderId="9" xfId="0" applyNumberFormat="1"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5" fillId="0" borderId="22" xfId="0" applyFont="1" applyBorder="1" applyAlignment="1" applyProtection="1">
      <alignment wrapText="1"/>
      <protection locked="0"/>
    </xf>
    <xf numFmtId="0" fontId="5" fillId="0" borderId="25" xfId="0" applyFont="1" applyBorder="1" applyAlignment="1" applyProtection="1">
      <alignment wrapText="1"/>
      <protection locked="0"/>
    </xf>
    <xf numFmtId="0" fontId="8" fillId="0" borderId="25" xfId="0" applyFont="1" applyBorder="1" applyAlignment="1" applyProtection="1">
      <alignment horizontal="center" vertical="center" wrapText="1"/>
      <protection locked="0"/>
    </xf>
    <xf numFmtId="165" fontId="8" fillId="0" borderId="18" xfId="0" applyNumberFormat="1" applyFont="1" applyBorder="1" applyAlignment="1" applyProtection="1">
      <alignment horizontal="center" vertical="center" wrapText="1"/>
      <protection locked="0"/>
    </xf>
    <xf numFmtId="166" fontId="7" fillId="0" borderId="8" xfId="3" applyNumberFormat="1" applyFont="1" applyFill="1" applyBorder="1" applyAlignment="1" applyProtection="1">
      <alignment horizontal="center" vertical="center"/>
    </xf>
    <xf numFmtId="0" fontId="10" fillId="0" borderId="0" xfId="0" applyFont="1" applyAlignment="1">
      <alignment horizontal="left"/>
    </xf>
    <xf numFmtId="6" fontId="5" fillId="0" borderId="22" xfId="0" applyNumberFormat="1" applyFont="1" applyBorder="1" applyAlignment="1" applyProtection="1">
      <alignment wrapText="1"/>
      <protection locked="0"/>
    </xf>
    <xf numFmtId="0" fontId="4" fillId="0" borderId="1" xfId="0" applyFont="1" applyBorder="1" applyAlignment="1">
      <alignment horizontal="right"/>
    </xf>
    <xf numFmtId="0" fontId="4" fillId="0" borderId="2" xfId="0" applyFont="1" applyBorder="1" applyAlignment="1">
      <alignment horizontal="right"/>
    </xf>
    <xf numFmtId="0" fontId="4" fillId="0" borderId="27" xfId="0" applyFont="1" applyBorder="1" applyAlignment="1">
      <alignment horizontal="right"/>
    </xf>
    <xf numFmtId="0" fontId="4" fillId="0" borderId="0" xfId="0" applyFont="1"/>
    <xf numFmtId="0" fontId="4" fillId="0" borderId="0" xfId="0" applyFont="1" applyAlignment="1">
      <alignment horizontal="left"/>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4" fillId="5" borderId="1" xfId="0" applyFont="1" applyFill="1" applyBorder="1" applyAlignment="1">
      <alignment horizontal="left"/>
    </xf>
    <xf numFmtId="0" fontId="4" fillId="5" borderId="2" xfId="0" applyFont="1" applyFill="1" applyBorder="1" applyAlignment="1">
      <alignment horizontal="left"/>
    </xf>
    <xf numFmtId="0" fontId="4" fillId="5" borderId="3" xfId="0" applyFont="1" applyFill="1" applyBorder="1" applyAlignment="1">
      <alignment horizontal="left"/>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27" xfId="0" applyFont="1" applyBorder="1" applyAlignment="1">
      <alignment horizontal="right" vertical="center"/>
    </xf>
    <xf numFmtId="0" fontId="7" fillId="0" borderId="0" xfId="0" applyFont="1" applyAlignment="1">
      <alignment horizontal="left" wrapText="1"/>
    </xf>
    <xf numFmtId="0" fontId="4" fillId="5" borderId="1" xfId="0" applyFont="1" applyFill="1" applyBorder="1" applyAlignment="1">
      <alignment vertical="center"/>
    </xf>
    <xf numFmtId="0" fontId="4" fillId="5" borderId="2" xfId="0" applyFont="1" applyFill="1" applyBorder="1" applyAlignment="1">
      <alignment vertical="center"/>
    </xf>
    <xf numFmtId="0" fontId="4" fillId="5" borderId="3" xfId="0" applyFont="1" applyFill="1" applyBorder="1" applyAlignment="1">
      <alignment vertical="center"/>
    </xf>
  </cellXfs>
  <cellStyles count="5">
    <cellStyle name="Bad" xfId="4" builtinId="27"/>
    <cellStyle name="Comma" xfId="1" builtinId="3"/>
    <cellStyle name="Currency" xfId="2" builtinId="4"/>
    <cellStyle name="Good" xfId="3"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8"/>
  <sheetViews>
    <sheetView tabSelected="1" zoomScaleNormal="100" workbookViewId="0">
      <selection activeCell="G1" sqref="G1:G1048576"/>
    </sheetView>
  </sheetViews>
  <sheetFormatPr defaultColWidth="8.7265625" defaultRowHeight="16" x14ac:dyDescent="0.4"/>
  <cols>
    <col min="1" max="1" width="33.453125" style="48" customWidth="1"/>
    <col min="2" max="2" width="39.1796875" style="48" bestFit="1" customWidth="1"/>
    <col min="3" max="3" width="50.7265625" style="48" bestFit="1" customWidth="1"/>
    <col min="4" max="4" width="23.1796875" style="48" bestFit="1" customWidth="1"/>
    <col min="5" max="5" width="23.1796875" style="48" customWidth="1"/>
    <col min="6" max="6" width="24.1796875" style="48" bestFit="1" customWidth="1"/>
    <col min="7" max="7" width="68.453125" style="50" hidden="1" customWidth="1"/>
  </cols>
  <sheetData>
    <row r="1" spans="1:7" ht="13.9" customHeight="1" x14ac:dyDescent="0.4">
      <c r="A1" s="164" t="s">
        <v>0</v>
      </c>
      <c r="B1" s="164"/>
      <c r="D1" s="49"/>
    </row>
    <row r="2" spans="1:7" ht="13.9" customHeight="1" x14ac:dyDescent="0.4">
      <c r="A2" s="164"/>
      <c r="B2" s="164"/>
      <c r="D2" s="49"/>
    </row>
    <row r="3" spans="1:7" x14ac:dyDescent="0.4">
      <c r="D3" s="49"/>
    </row>
    <row r="4" spans="1:7" x14ac:dyDescent="0.4">
      <c r="A4" s="165" t="s">
        <v>85</v>
      </c>
      <c r="B4" s="165"/>
      <c r="C4" s="165"/>
      <c r="D4" s="165"/>
    </row>
    <row r="5" spans="1:7" ht="16.5" thickBot="1" x14ac:dyDescent="0.45">
      <c r="A5" s="51"/>
      <c r="B5" s="51"/>
      <c r="C5" s="159" t="s">
        <v>98</v>
      </c>
      <c r="D5" s="51"/>
    </row>
    <row r="6" spans="1:7" ht="15" customHeight="1" thickBot="1" x14ac:dyDescent="0.4">
      <c r="A6" s="166" t="s">
        <v>1</v>
      </c>
      <c r="B6" s="167"/>
      <c r="C6" s="167"/>
      <c r="D6" s="167"/>
      <c r="E6" s="167"/>
      <c r="F6" s="167"/>
      <c r="G6" s="168"/>
    </row>
    <row r="7" spans="1:7" ht="15" customHeight="1" thickBot="1" x14ac:dyDescent="0.4">
      <c r="A7" s="166" t="s">
        <v>2</v>
      </c>
      <c r="B7" s="167"/>
      <c r="C7" s="167"/>
      <c r="D7" s="167"/>
      <c r="E7" s="167"/>
      <c r="F7" s="167"/>
      <c r="G7" s="168"/>
    </row>
    <row r="8" spans="1:7" ht="60.5" thickBot="1" x14ac:dyDescent="0.4">
      <c r="A8" s="52" t="s">
        <v>3</v>
      </c>
      <c r="B8" s="53" t="s">
        <v>4</v>
      </c>
      <c r="C8" s="52" t="s">
        <v>5</v>
      </c>
      <c r="D8" s="54" t="s">
        <v>84</v>
      </c>
      <c r="E8" s="55" t="s">
        <v>6</v>
      </c>
      <c r="F8" s="1" t="s">
        <v>97</v>
      </c>
      <c r="G8" s="1"/>
    </row>
    <row r="9" spans="1:7" ht="15" x14ac:dyDescent="0.35">
      <c r="A9" s="56" t="s">
        <v>7</v>
      </c>
      <c r="B9" s="57" t="s">
        <v>8</v>
      </c>
      <c r="C9" s="57" t="s">
        <v>9</v>
      </c>
      <c r="D9" s="21">
        <v>220738</v>
      </c>
      <c r="E9" s="2">
        <v>223090</v>
      </c>
      <c r="F9" s="2">
        <v>223090</v>
      </c>
      <c r="G9" s="153"/>
    </row>
    <row r="10" spans="1:7" x14ac:dyDescent="0.4">
      <c r="A10" s="56" t="s">
        <v>7</v>
      </c>
      <c r="B10" s="57" t="s">
        <v>8</v>
      </c>
      <c r="C10" s="57" t="s">
        <v>9</v>
      </c>
      <c r="D10" s="58">
        <v>366078</v>
      </c>
      <c r="E10" s="2">
        <v>372189</v>
      </c>
      <c r="F10" s="7">
        <v>372189</v>
      </c>
      <c r="G10" s="154"/>
    </row>
    <row r="11" spans="1:7" x14ac:dyDescent="0.4">
      <c r="A11" s="56" t="s">
        <v>7</v>
      </c>
      <c r="B11" s="57" t="s">
        <v>10</v>
      </c>
      <c r="C11" s="57" t="s">
        <v>11</v>
      </c>
      <c r="D11" s="31">
        <v>95033</v>
      </c>
      <c r="E11" s="2"/>
      <c r="F11" s="7">
        <v>95033</v>
      </c>
      <c r="G11" s="154"/>
    </row>
    <row r="12" spans="1:7" x14ac:dyDescent="0.4">
      <c r="A12" s="56" t="s">
        <v>7</v>
      </c>
      <c r="B12" s="57" t="s">
        <v>12</v>
      </c>
      <c r="C12" s="57" t="s">
        <v>11</v>
      </c>
      <c r="D12" s="31">
        <v>111108</v>
      </c>
      <c r="E12" s="2"/>
      <c r="F12" s="7">
        <v>111108</v>
      </c>
      <c r="G12" s="154"/>
    </row>
    <row r="13" spans="1:7" x14ac:dyDescent="0.4">
      <c r="A13" s="56" t="s">
        <v>7</v>
      </c>
      <c r="B13" s="57" t="s">
        <v>10</v>
      </c>
      <c r="C13" s="57" t="s">
        <v>13</v>
      </c>
      <c r="D13" s="31">
        <v>49850</v>
      </c>
      <c r="E13" s="2"/>
      <c r="F13" s="7">
        <v>49850</v>
      </c>
      <c r="G13" s="154"/>
    </row>
    <row r="14" spans="1:7" x14ac:dyDescent="0.4">
      <c r="A14" s="56" t="s">
        <v>7</v>
      </c>
      <c r="B14" s="57" t="s">
        <v>14</v>
      </c>
      <c r="C14" s="57" t="s">
        <v>15</v>
      </c>
      <c r="D14" s="59">
        <v>120389</v>
      </c>
      <c r="E14" s="2"/>
      <c r="F14" s="7">
        <v>120389</v>
      </c>
      <c r="G14" s="154"/>
    </row>
    <row r="15" spans="1:7" x14ac:dyDescent="0.4">
      <c r="A15" s="56" t="s">
        <v>7</v>
      </c>
      <c r="B15" s="57" t="s">
        <v>10</v>
      </c>
      <c r="C15" s="57" t="s">
        <v>16</v>
      </c>
      <c r="D15" s="31">
        <v>89862</v>
      </c>
      <c r="E15" s="2"/>
      <c r="F15" s="7">
        <v>89862</v>
      </c>
      <c r="G15" s="154"/>
    </row>
    <row r="16" spans="1:7" x14ac:dyDescent="0.4">
      <c r="A16" s="56" t="s">
        <v>7</v>
      </c>
      <c r="B16" s="57" t="s">
        <v>14</v>
      </c>
      <c r="C16" s="57" t="s">
        <v>17</v>
      </c>
      <c r="D16" s="59">
        <v>258750</v>
      </c>
      <c r="E16" s="2">
        <v>267867</v>
      </c>
      <c r="F16" s="7">
        <v>267867</v>
      </c>
      <c r="G16" s="154"/>
    </row>
    <row r="17" spans="1:7" x14ac:dyDescent="0.4">
      <c r="A17" s="56" t="s">
        <v>7</v>
      </c>
      <c r="B17" s="57" t="s">
        <v>12</v>
      </c>
      <c r="C17" s="57" t="s">
        <v>17</v>
      </c>
      <c r="D17" s="21">
        <v>52555</v>
      </c>
      <c r="E17" s="2">
        <v>54260</v>
      </c>
      <c r="F17" s="7">
        <v>54260</v>
      </c>
      <c r="G17" s="154"/>
    </row>
    <row r="18" spans="1:7" x14ac:dyDescent="0.4">
      <c r="A18" s="56" t="s">
        <v>7</v>
      </c>
      <c r="B18" s="57" t="s">
        <v>12</v>
      </c>
      <c r="C18" s="57" t="s">
        <v>18</v>
      </c>
      <c r="D18" s="31">
        <v>159431</v>
      </c>
      <c r="E18" s="2">
        <v>162376</v>
      </c>
      <c r="F18" s="7">
        <v>162376</v>
      </c>
      <c r="G18" s="154"/>
    </row>
    <row r="19" spans="1:7" x14ac:dyDescent="0.4">
      <c r="A19" s="56" t="s">
        <v>7</v>
      </c>
      <c r="B19" s="57" t="s">
        <v>8</v>
      </c>
      <c r="C19" s="57" t="s">
        <v>19</v>
      </c>
      <c r="D19" s="3">
        <v>71476</v>
      </c>
      <c r="E19" s="2">
        <v>76925</v>
      </c>
      <c r="F19" s="7">
        <v>76925</v>
      </c>
      <c r="G19" s="160"/>
    </row>
    <row r="20" spans="1:7" x14ac:dyDescent="0.4">
      <c r="A20" s="60" t="s">
        <v>7</v>
      </c>
      <c r="B20" s="61" t="s">
        <v>14</v>
      </c>
      <c r="C20" s="61" t="s">
        <v>19</v>
      </c>
      <c r="D20" s="62">
        <v>120447</v>
      </c>
      <c r="E20" s="2">
        <v>128471</v>
      </c>
      <c r="F20" s="7">
        <v>128471</v>
      </c>
      <c r="G20" s="154"/>
    </row>
    <row r="21" spans="1:7" x14ac:dyDescent="0.4">
      <c r="A21" s="63" t="s">
        <v>7</v>
      </c>
      <c r="B21" s="57" t="s">
        <v>12</v>
      </c>
      <c r="C21" s="4" t="s">
        <v>20</v>
      </c>
      <c r="D21" s="5">
        <v>96000</v>
      </c>
      <c r="E21" s="2">
        <v>108827</v>
      </c>
      <c r="F21" s="7">
        <v>108827</v>
      </c>
      <c r="G21" s="154"/>
    </row>
    <row r="22" spans="1:7" x14ac:dyDescent="0.4">
      <c r="A22" s="60" t="s">
        <v>7</v>
      </c>
      <c r="B22" s="61" t="s">
        <v>12</v>
      </c>
      <c r="C22" s="61" t="s">
        <v>19</v>
      </c>
      <c r="D22" s="62">
        <v>154568</v>
      </c>
      <c r="E22" s="2">
        <v>176773</v>
      </c>
      <c r="F22" s="7">
        <v>176773</v>
      </c>
      <c r="G22" s="154"/>
    </row>
    <row r="23" spans="1:7" x14ac:dyDescent="0.4">
      <c r="A23" s="64" t="s">
        <v>7</v>
      </c>
      <c r="B23" s="65" t="s">
        <v>12</v>
      </c>
      <c r="C23" s="65" t="s">
        <v>19</v>
      </c>
      <c r="D23" s="66">
        <v>133085</v>
      </c>
      <c r="E23" s="2">
        <v>143423</v>
      </c>
      <c r="F23" s="7">
        <v>143423</v>
      </c>
      <c r="G23" s="154"/>
    </row>
    <row r="24" spans="1:7" x14ac:dyDescent="0.4">
      <c r="A24" s="64" t="s">
        <v>7</v>
      </c>
      <c r="B24" s="65" t="s">
        <v>10</v>
      </c>
      <c r="C24" s="65" t="s">
        <v>19</v>
      </c>
      <c r="D24" s="59">
        <v>172568</v>
      </c>
      <c r="E24" s="2">
        <v>198669</v>
      </c>
      <c r="F24" s="7">
        <v>198669</v>
      </c>
      <c r="G24" s="154"/>
    </row>
    <row r="25" spans="1:7" x14ac:dyDescent="0.4">
      <c r="A25" s="67" t="s">
        <v>21</v>
      </c>
      <c r="B25" s="68" t="s">
        <v>12</v>
      </c>
      <c r="C25" s="57" t="s">
        <v>23</v>
      </c>
      <c r="D25" s="69">
        <v>130000</v>
      </c>
      <c r="E25" s="2"/>
      <c r="F25" s="7">
        <v>130000</v>
      </c>
      <c r="G25" s="154"/>
    </row>
    <row r="26" spans="1:7" x14ac:dyDescent="0.4">
      <c r="A26" s="56" t="s">
        <v>22</v>
      </c>
      <c r="B26" s="57" t="s">
        <v>12</v>
      </c>
      <c r="C26" s="57" t="s">
        <v>23</v>
      </c>
      <c r="D26" s="31">
        <v>10000</v>
      </c>
      <c r="E26" s="2"/>
      <c r="F26" s="7">
        <v>10000</v>
      </c>
      <c r="G26" s="154"/>
    </row>
    <row r="27" spans="1:7" ht="30" x14ac:dyDescent="0.4">
      <c r="A27" s="64" t="s">
        <v>22</v>
      </c>
      <c r="B27" s="65" t="s">
        <v>12</v>
      </c>
      <c r="C27" s="65" t="s">
        <v>24</v>
      </c>
      <c r="D27" s="70">
        <v>31850</v>
      </c>
      <c r="E27" s="2">
        <v>52006</v>
      </c>
      <c r="F27" s="7">
        <v>52006</v>
      </c>
      <c r="G27" s="154"/>
    </row>
    <row r="28" spans="1:7" ht="30" x14ac:dyDescent="0.4">
      <c r="A28" s="64" t="s">
        <v>22</v>
      </c>
      <c r="B28" s="65" t="s">
        <v>12</v>
      </c>
      <c r="C28" s="65" t="s">
        <v>25</v>
      </c>
      <c r="D28" s="70">
        <v>31850</v>
      </c>
      <c r="E28" s="2">
        <v>52006</v>
      </c>
      <c r="F28" s="7">
        <v>39004</v>
      </c>
      <c r="G28" s="154"/>
    </row>
    <row r="29" spans="1:7" x14ac:dyDescent="0.4">
      <c r="A29" s="56" t="s">
        <v>22</v>
      </c>
      <c r="B29" s="57" t="s">
        <v>14</v>
      </c>
      <c r="C29" s="57" t="s">
        <v>15</v>
      </c>
      <c r="D29" s="31">
        <v>44000</v>
      </c>
      <c r="E29" s="2"/>
      <c r="F29" s="7">
        <v>44000</v>
      </c>
      <c r="G29" s="154"/>
    </row>
    <row r="30" spans="1:7" x14ac:dyDescent="0.4">
      <c r="A30" s="56" t="s">
        <v>7</v>
      </c>
      <c r="B30" s="57" t="s">
        <v>12</v>
      </c>
      <c r="C30" s="57" t="s">
        <v>19</v>
      </c>
      <c r="D30" s="6">
        <v>70000</v>
      </c>
      <c r="E30" s="2">
        <v>81165</v>
      </c>
      <c r="F30" s="7">
        <v>81165</v>
      </c>
      <c r="G30" s="154"/>
    </row>
    <row r="31" spans="1:7" x14ac:dyDescent="0.4">
      <c r="A31" s="71" t="s">
        <v>7</v>
      </c>
      <c r="B31" s="72" t="s">
        <v>12</v>
      </c>
      <c r="C31" s="73" t="s">
        <v>19</v>
      </c>
      <c r="D31" s="74">
        <v>87574</v>
      </c>
      <c r="E31" s="7">
        <v>100978</v>
      </c>
      <c r="F31" s="7">
        <v>100978</v>
      </c>
      <c r="G31" s="154"/>
    </row>
    <row r="32" spans="1:7" x14ac:dyDescent="0.4">
      <c r="A32" s="63" t="s">
        <v>7</v>
      </c>
      <c r="B32" s="75" t="s">
        <v>12</v>
      </c>
      <c r="C32" s="57" t="s">
        <v>11</v>
      </c>
      <c r="D32" s="62">
        <v>138740</v>
      </c>
      <c r="E32" s="7"/>
      <c r="F32" s="7">
        <v>138740</v>
      </c>
      <c r="G32" s="154"/>
    </row>
    <row r="33" spans="1:7" ht="16.5" thickBot="1" x14ac:dyDescent="0.45">
      <c r="A33" s="71" t="s">
        <v>7</v>
      </c>
      <c r="B33" s="72" t="s">
        <v>8</v>
      </c>
      <c r="C33" s="73" t="s">
        <v>34</v>
      </c>
      <c r="D33" s="74">
        <v>47000</v>
      </c>
      <c r="E33" s="8"/>
      <c r="F33" s="157">
        <v>47000</v>
      </c>
      <c r="G33" s="155"/>
    </row>
    <row r="34" spans="1:7" ht="16.5" thickBot="1" x14ac:dyDescent="0.45">
      <c r="A34" s="161" t="s">
        <v>26</v>
      </c>
      <c r="B34" s="162"/>
      <c r="C34" s="163"/>
      <c r="D34" s="76">
        <f>SUM(D9:D33)</f>
        <v>2862952</v>
      </c>
      <c r="E34" s="76">
        <f t="shared" ref="E34:F34" si="0">SUM(E9:E33)</f>
        <v>2199025</v>
      </c>
      <c r="F34" s="76">
        <f t="shared" si="0"/>
        <v>3022005</v>
      </c>
      <c r="G34" s="77"/>
    </row>
    <row r="35" spans="1:7" ht="16.5" thickBot="1" x14ac:dyDescent="0.45">
      <c r="A35" s="78"/>
      <c r="B35" s="78"/>
      <c r="C35" s="78"/>
      <c r="D35" s="79"/>
      <c r="E35" s="79"/>
      <c r="F35" s="79"/>
    </row>
    <row r="36" spans="1:7" ht="15" customHeight="1" thickBot="1" x14ac:dyDescent="0.4">
      <c r="A36" s="166" t="s">
        <v>27</v>
      </c>
      <c r="B36" s="167"/>
      <c r="C36" s="167"/>
      <c r="D36" s="167"/>
      <c r="E36" s="167"/>
      <c r="F36" s="167"/>
      <c r="G36" s="168"/>
    </row>
    <row r="37" spans="1:7" ht="60.5" thickBot="1" x14ac:dyDescent="0.4">
      <c r="A37" s="52" t="s">
        <v>3</v>
      </c>
      <c r="B37" s="52" t="s">
        <v>28</v>
      </c>
      <c r="C37" s="52" t="s">
        <v>5</v>
      </c>
      <c r="D37" s="54" t="s">
        <v>84</v>
      </c>
      <c r="E37" s="55" t="s">
        <v>6</v>
      </c>
      <c r="F37" s="1" t="s">
        <v>97</v>
      </c>
      <c r="G37" s="1"/>
    </row>
    <row r="38" spans="1:7" ht="15" x14ac:dyDescent="0.35">
      <c r="A38" s="57" t="s">
        <v>7</v>
      </c>
      <c r="B38" s="57" t="s">
        <v>29</v>
      </c>
      <c r="C38" s="57" t="s">
        <v>30</v>
      </c>
      <c r="D38" s="31">
        <v>405755</v>
      </c>
      <c r="E38" s="2">
        <v>434685</v>
      </c>
      <c r="F38" s="2">
        <v>434685</v>
      </c>
      <c r="G38" s="153"/>
    </row>
    <row r="39" spans="1:7" ht="15" x14ac:dyDescent="0.35">
      <c r="A39" s="57" t="s">
        <v>21</v>
      </c>
      <c r="B39" s="57" t="s">
        <v>29</v>
      </c>
      <c r="C39" s="57" t="s">
        <v>30</v>
      </c>
      <c r="D39" s="31">
        <v>127623</v>
      </c>
      <c r="E39" s="2">
        <v>137409</v>
      </c>
      <c r="F39" s="2">
        <v>137409</v>
      </c>
      <c r="G39" s="153"/>
    </row>
    <row r="40" spans="1:7" ht="15" x14ac:dyDescent="0.35">
      <c r="A40" s="57" t="s">
        <v>22</v>
      </c>
      <c r="B40" s="57" t="s">
        <v>29</v>
      </c>
      <c r="C40" s="57" t="s">
        <v>30</v>
      </c>
      <c r="D40" s="31">
        <v>97386</v>
      </c>
      <c r="E40" s="2">
        <v>106232</v>
      </c>
      <c r="F40" s="2">
        <v>106232</v>
      </c>
      <c r="G40" s="153"/>
    </row>
    <row r="41" spans="1:7" ht="15" x14ac:dyDescent="0.35">
      <c r="A41" s="80" t="s">
        <v>96</v>
      </c>
      <c r="B41" s="80" t="s">
        <v>31</v>
      </c>
      <c r="C41" s="65" t="s">
        <v>30</v>
      </c>
      <c r="D41" s="70">
        <v>51000</v>
      </c>
      <c r="E41" s="2">
        <v>53429</v>
      </c>
      <c r="F41" s="2">
        <v>53429</v>
      </c>
      <c r="G41" s="153"/>
    </row>
    <row r="42" spans="1:7" ht="15.5" thickBot="1" x14ac:dyDescent="0.4">
      <c r="A42" s="81" t="s">
        <v>22</v>
      </c>
      <c r="B42" s="82" t="s">
        <v>31</v>
      </c>
      <c r="C42" s="81" t="s">
        <v>30</v>
      </c>
      <c r="D42" s="83">
        <v>51000</v>
      </c>
      <c r="E42" s="8">
        <v>53429</v>
      </c>
      <c r="F42" s="8">
        <v>53429</v>
      </c>
      <c r="G42" s="153"/>
    </row>
    <row r="43" spans="1:7" ht="16.5" thickBot="1" x14ac:dyDescent="0.45">
      <c r="A43" s="161" t="s">
        <v>26</v>
      </c>
      <c r="B43" s="162"/>
      <c r="C43" s="163"/>
      <c r="D43" s="84">
        <f>SUM(D38:D42)</f>
        <v>732764</v>
      </c>
      <c r="E43" s="84">
        <f t="shared" ref="E43:F43" si="1">SUM(E38:E42)</f>
        <v>785184</v>
      </c>
      <c r="F43" s="84">
        <f t="shared" si="1"/>
        <v>785184</v>
      </c>
      <c r="G43" s="77"/>
    </row>
    <row r="44" spans="1:7" ht="16.5" thickBot="1" x14ac:dyDescent="0.45">
      <c r="D44" s="49"/>
    </row>
    <row r="45" spans="1:7" ht="15" customHeight="1" thickBot="1" x14ac:dyDescent="0.4">
      <c r="A45" s="166" t="s">
        <v>32</v>
      </c>
      <c r="B45" s="167"/>
      <c r="C45" s="167"/>
      <c r="D45" s="167"/>
      <c r="E45" s="167"/>
      <c r="F45" s="167"/>
      <c r="G45" s="168"/>
    </row>
    <row r="46" spans="1:7" ht="15" customHeight="1" thickBot="1" x14ac:dyDescent="0.4">
      <c r="A46" s="166" t="s">
        <v>33</v>
      </c>
      <c r="B46" s="167"/>
      <c r="C46" s="167"/>
      <c r="D46" s="167"/>
      <c r="E46" s="167"/>
      <c r="F46" s="167"/>
      <c r="G46" s="168"/>
    </row>
    <row r="47" spans="1:7" ht="60.5" thickBot="1" x14ac:dyDescent="0.4">
      <c r="A47" s="52" t="s">
        <v>3</v>
      </c>
      <c r="B47" s="52" t="s">
        <v>28</v>
      </c>
      <c r="C47" s="52" t="s">
        <v>5</v>
      </c>
      <c r="D47" s="54" t="s">
        <v>84</v>
      </c>
      <c r="E47" s="55" t="s">
        <v>6</v>
      </c>
      <c r="F47" s="1" t="s">
        <v>97</v>
      </c>
      <c r="G47" s="1"/>
    </row>
    <row r="48" spans="1:7" thickBot="1" x14ac:dyDescent="0.4">
      <c r="A48" s="11" t="s">
        <v>7</v>
      </c>
      <c r="B48" s="11" t="s">
        <v>34</v>
      </c>
      <c r="C48" s="11" t="s">
        <v>35</v>
      </c>
      <c r="D48" s="85">
        <v>337670</v>
      </c>
      <c r="E48" s="146"/>
      <c r="F48" s="146">
        <v>337670</v>
      </c>
      <c r="G48" s="46"/>
    </row>
    <row r="49" spans="1:7" ht="16.5" thickBot="1" x14ac:dyDescent="0.45">
      <c r="A49" s="161" t="s">
        <v>26</v>
      </c>
      <c r="B49" s="162"/>
      <c r="C49" s="163"/>
      <c r="D49" s="86">
        <f>SUM(D48)</f>
        <v>337670</v>
      </c>
      <c r="E49" s="86">
        <f t="shared" ref="E49:F49" si="2">SUM(E48)</f>
        <v>0</v>
      </c>
      <c r="F49" s="86">
        <f t="shared" si="2"/>
        <v>337670</v>
      </c>
      <c r="G49" s="77"/>
    </row>
    <row r="50" spans="1:7" ht="16.5" thickBot="1" x14ac:dyDescent="0.45">
      <c r="D50" s="49"/>
    </row>
    <row r="51" spans="1:7" ht="15" customHeight="1" thickBot="1" x14ac:dyDescent="0.4">
      <c r="A51" s="166" t="s">
        <v>36</v>
      </c>
      <c r="B51" s="167"/>
      <c r="C51" s="167"/>
      <c r="D51" s="167"/>
      <c r="E51" s="167"/>
      <c r="F51" s="167"/>
      <c r="G51" s="168"/>
    </row>
    <row r="52" spans="1:7" ht="60.5" thickBot="1" x14ac:dyDescent="0.4">
      <c r="A52" s="52" t="s">
        <v>3</v>
      </c>
      <c r="B52" s="52" t="s">
        <v>28</v>
      </c>
      <c r="C52" s="52" t="s">
        <v>5</v>
      </c>
      <c r="D52" s="54" t="s">
        <v>84</v>
      </c>
      <c r="E52" s="55" t="s">
        <v>6</v>
      </c>
      <c r="F52" s="1" t="s">
        <v>97</v>
      </c>
      <c r="G52" s="1"/>
    </row>
    <row r="53" spans="1:7" ht="15.5" x14ac:dyDescent="0.35">
      <c r="A53" s="11" t="s">
        <v>7</v>
      </c>
      <c r="B53" s="11" t="s">
        <v>37</v>
      </c>
      <c r="C53" s="11" t="s">
        <v>38</v>
      </c>
      <c r="D53" s="85">
        <v>690300</v>
      </c>
      <c r="E53" s="9"/>
      <c r="F53" s="9">
        <v>690300</v>
      </c>
      <c r="G53" s="153"/>
    </row>
    <row r="54" spans="1:7" thickBot="1" x14ac:dyDescent="0.4">
      <c r="A54" s="11" t="s">
        <v>22</v>
      </c>
      <c r="B54" s="11" t="s">
        <v>37</v>
      </c>
      <c r="C54" s="11" t="s">
        <v>38</v>
      </c>
      <c r="D54" s="158">
        <v>715020</v>
      </c>
      <c r="E54" s="14">
        <v>178217</v>
      </c>
      <c r="F54" s="14">
        <v>178217</v>
      </c>
      <c r="G54" s="156"/>
    </row>
    <row r="55" spans="1:7" ht="16.5" thickBot="1" x14ac:dyDescent="0.45">
      <c r="A55" s="161" t="s">
        <v>26</v>
      </c>
      <c r="B55" s="162"/>
      <c r="C55" s="163"/>
      <c r="D55" s="86">
        <f>SUM(D53:D54)</f>
        <v>1405320</v>
      </c>
      <c r="E55" s="86">
        <f t="shared" ref="E55:F55" si="3">SUM(E53:E54)</f>
        <v>178217</v>
      </c>
      <c r="F55" s="86">
        <f t="shared" si="3"/>
        <v>868517</v>
      </c>
      <c r="G55" s="77"/>
    </row>
    <row r="56" spans="1:7" ht="16.5" thickBot="1" x14ac:dyDescent="0.45">
      <c r="A56" s="78"/>
      <c r="B56" s="78"/>
      <c r="C56" s="78"/>
      <c r="D56" s="87"/>
      <c r="E56" s="87"/>
      <c r="F56" s="87"/>
    </row>
    <row r="57" spans="1:7" ht="15" customHeight="1" thickBot="1" x14ac:dyDescent="0.4">
      <c r="A57" s="166" t="s">
        <v>95</v>
      </c>
      <c r="B57" s="167"/>
      <c r="C57" s="167"/>
      <c r="D57" s="167"/>
      <c r="E57" s="167"/>
      <c r="F57" s="167"/>
      <c r="G57" s="168"/>
    </row>
    <row r="58" spans="1:7" ht="60.5" thickBot="1" x14ac:dyDescent="0.4">
      <c r="A58" s="52" t="s">
        <v>3</v>
      </c>
      <c r="B58" s="52" t="s">
        <v>28</v>
      </c>
      <c r="C58" s="52" t="s">
        <v>5</v>
      </c>
      <c r="D58" s="54" t="s">
        <v>84</v>
      </c>
      <c r="E58" s="1" t="s">
        <v>6</v>
      </c>
      <c r="F58" s="1" t="s">
        <v>97</v>
      </c>
      <c r="G58" s="1"/>
    </row>
    <row r="59" spans="1:7" ht="16.5" thickBot="1" x14ac:dyDescent="0.45">
      <c r="A59" s="88" t="s">
        <v>7</v>
      </c>
      <c r="B59" s="89" t="s">
        <v>60</v>
      </c>
      <c r="C59" s="89" t="s">
        <v>60</v>
      </c>
      <c r="D59" s="90">
        <v>50945</v>
      </c>
      <c r="E59" s="9"/>
      <c r="F59" s="9">
        <v>50945</v>
      </c>
      <c r="G59" s="147"/>
    </row>
    <row r="60" spans="1:7" ht="16.5" thickBot="1" x14ac:dyDescent="0.45">
      <c r="A60" s="161" t="s">
        <v>26</v>
      </c>
      <c r="B60" s="162"/>
      <c r="C60" s="163"/>
      <c r="D60" s="86">
        <f>SUM(D59)</f>
        <v>50945</v>
      </c>
      <c r="E60" s="86">
        <f t="shared" ref="E60:F60" si="4">SUM(E59)</f>
        <v>0</v>
      </c>
      <c r="F60" s="86">
        <f t="shared" si="4"/>
        <v>50945</v>
      </c>
      <c r="G60" s="77"/>
    </row>
    <row r="61" spans="1:7" ht="16.5" thickBot="1" x14ac:dyDescent="0.45">
      <c r="D61" s="49"/>
    </row>
    <row r="62" spans="1:7" ht="15" customHeight="1" thickBot="1" x14ac:dyDescent="0.4">
      <c r="A62" s="166" t="s">
        <v>86</v>
      </c>
      <c r="B62" s="167"/>
      <c r="C62" s="167"/>
      <c r="D62" s="167"/>
      <c r="E62" s="167"/>
      <c r="F62" s="167"/>
      <c r="G62" s="168"/>
    </row>
    <row r="63" spans="1:7" ht="60.5" thickBot="1" x14ac:dyDescent="0.4">
      <c r="A63" s="52" t="s">
        <v>3</v>
      </c>
      <c r="B63" s="52" t="s">
        <v>28</v>
      </c>
      <c r="C63" s="52" t="s">
        <v>5</v>
      </c>
      <c r="D63" s="54" t="s">
        <v>84</v>
      </c>
      <c r="E63" s="55" t="s">
        <v>6</v>
      </c>
      <c r="F63" s="1" t="s">
        <v>97</v>
      </c>
      <c r="G63" s="1"/>
    </row>
    <row r="64" spans="1:7" ht="30.5" x14ac:dyDescent="0.35">
      <c r="A64" s="10" t="s">
        <v>7</v>
      </c>
      <c r="B64" s="10" t="s">
        <v>39</v>
      </c>
      <c r="C64" s="10" t="s">
        <v>19</v>
      </c>
      <c r="D64" s="91">
        <v>1863414</v>
      </c>
      <c r="E64" s="9">
        <v>1987905</v>
      </c>
      <c r="F64" s="9">
        <v>1987905</v>
      </c>
      <c r="G64" s="153"/>
    </row>
    <row r="65" spans="1:7" ht="15.5" x14ac:dyDescent="0.35">
      <c r="A65" s="11" t="s">
        <v>7</v>
      </c>
      <c r="B65" s="11" t="s">
        <v>40</v>
      </c>
      <c r="C65" s="11" t="s">
        <v>19</v>
      </c>
      <c r="D65" s="12">
        <v>286294</v>
      </c>
      <c r="E65" s="9">
        <v>307448</v>
      </c>
      <c r="F65" s="9">
        <v>307448</v>
      </c>
      <c r="G65" s="153"/>
    </row>
    <row r="66" spans="1:7" x14ac:dyDescent="0.4">
      <c r="A66" s="11" t="s">
        <v>7</v>
      </c>
      <c r="B66" s="11" t="s">
        <v>41</v>
      </c>
      <c r="C66" s="11" t="s">
        <v>17</v>
      </c>
      <c r="D66" s="13">
        <v>937847</v>
      </c>
      <c r="E66" s="9">
        <v>962587</v>
      </c>
      <c r="F66" s="9">
        <v>962587</v>
      </c>
      <c r="G66" s="154"/>
    </row>
    <row r="67" spans="1:7" ht="16.5" thickBot="1" x14ac:dyDescent="0.45">
      <c r="A67" s="92" t="s">
        <v>21</v>
      </c>
      <c r="B67" s="93" t="s">
        <v>42</v>
      </c>
      <c r="C67" s="94" t="s">
        <v>43</v>
      </c>
      <c r="D67" s="95">
        <v>346642</v>
      </c>
      <c r="E67" s="14">
        <v>353423</v>
      </c>
      <c r="F67" s="14">
        <v>353423</v>
      </c>
      <c r="G67" s="147"/>
    </row>
    <row r="68" spans="1:7" ht="16.5" thickBot="1" x14ac:dyDescent="0.45">
      <c r="A68" s="161" t="s">
        <v>26</v>
      </c>
      <c r="B68" s="162"/>
      <c r="C68" s="163"/>
      <c r="D68" s="96">
        <f>SUM(D64:D67)</f>
        <v>3434197</v>
      </c>
      <c r="E68" s="96">
        <f t="shared" ref="E68:F68" si="5">SUM(E64:E67)</f>
        <v>3611363</v>
      </c>
      <c r="F68" s="96">
        <f t="shared" si="5"/>
        <v>3611363</v>
      </c>
      <c r="G68" s="77"/>
    </row>
    <row r="69" spans="1:7" ht="16.5" thickBot="1" x14ac:dyDescent="0.45">
      <c r="A69" s="78"/>
      <c r="B69" s="78"/>
      <c r="C69" s="78"/>
      <c r="D69" s="97"/>
      <c r="E69" s="79"/>
      <c r="F69" s="79"/>
    </row>
    <row r="70" spans="1:7" ht="15" customHeight="1" thickBot="1" x14ac:dyDescent="0.4">
      <c r="A70" s="166" t="s">
        <v>87</v>
      </c>
      <c r="B70" s="167"/>
      <c r="C70" s="167"/>
      <c r="D70" s="167"/>
      <c r="E70" s="167"/>
      <c r="F70" s="167"/>
      <c r="G70" s="168"/>
    </row>
    <row r="71" spans="1:7" ht="15.5" thickBot="1" x14ac:dyDescent="0.4">
      <c r="A71" s="172" t="s">
        <v>88</v>
      </c>
      <c r="B71" s="173"/>
      <c r="C71" s="173"/>
      <c r="D71" s="173"/>
      <c r="E71" s="173"/>
      <c r="F71" s="173"/>
      <c r="G71" s="174"/>
    </row>
    <row r="72" spans="1:7" ht="60.5" thickBot="1" x14ac:dyDescent="0.4">
      <c r="A72" s="52" t="s">
        <v>3</v>
      </c>
      <c r="B72" s="52" t="s">
        <v>44</v>
      </c>
      <c r="C72" s="52" t="s">
        <v>45</v>
      </c>
      <c r="D72" s="54" t="s">
        <v>84</v>
      </c>
      <c r="E72" s="55" t="s">
        <v>6</v>
      </c>
      <c r="F72" s="1" t="s">
        <v>97</v>
      </c>
      <c r="G72" s="1"/>
    </row>
    <row r="73" spans="1:7" ht="15" x14ac:dyDescent="0.35">
      <c r="A73" s="15" t="s">
        <v>7</v>
      </c>
      <c r="B73" s="16" t="s">
        <v>46</v>
      </c>
      <c r="C73" s="98" t="s">
        <v>47</v>
      </c>
      <c r="D73" s="17">
        <v>17000000</v>
      </c>
      <c r="E73" s="18">
        <v>24248343</v>
      </c>
      <c r="F73" s="18">
        <v>24248343</v>
      </c>
      <c r="G73" s="153"/>
    </row>
    <row r="74" spans="1:7" x14ac:dyDescent="0.4">
      <c r="A74" s="19" t="s">
        <v>7</v>
      </c>
      <c r="B74" s="20" t="s">
        <v>46</v>
      </c>
      <c r="C74" s="99" t="s">
        <v>48</v>
      </c>
      <c r="D74" s="21">
        <v>10000</v>
      </c>
      <c r="E74" s="18"/>
      <c r="F74" s="18">
        <v>10000</v>
      </c>
      <c r="G74" s="154"/>
    </row>
    <row r="75" spans="1:7" x14ac:dyDescent="0.4">
      <c r="A75" s="19" t="s">
        <v>7</v>
      </c>
      <c r="B75" s="20" t="s">
        <v>46</v>
      </c>
      <c r="C75" s="99" t="s">
        <v>49</v>
      </c>
      <c r="D75" s="21">
        <v>2000000</v>
      </c>
      <c r="E75" s="18">
        <v>2800000</v>
      </c>
      <c r="F75" s="18">
        <v>2800000</v>
      </c>
      <c r="G75" s="154"/>
    </row>
    <row r="76" spans="1:7" x14ac:dyDescent="0.4">
      <c r="A76" s="100" t="s">
        <v>21</v>
      </c>
      <c r="B76" s="101" t="s">
        <v>46</v>
      </c>
      <c r="C76" s="100" t="s">
        <v>46</v>
      </c>
      <c r="D76" s="22">
        <v>100000</v>
      </c>
      <c r="E76" s="18">
        <v>2742</v>
      </c>
      <c r="F76" s="18">
        <v>2742</v>
      </c>
      <c r="G76" s="154"/>
    </row>
    <row r="77" spans="1:7" ht="16.5" thickBot="1" x14ac:dyDescent="0.45">
      <c r="A77" s="102" t="s">
        <v>22</v>
      </c>
      <c r="B77" s="100" t="s">
        <v>46</v>
      </c>
      <c r="C77" s="103" t="s">
        <v>50</v>
      </c>
      <c r="D77" s="104">
        <v>3000000</v>
      </c>
      <c r="E77" s="23">
        <v>1548347</v>
      </c>
      <c r="F77" s="23">
        <v>1548347</v>
      </c>
      <c r="G77" s="147"/>
    </row>
    <row r="78" spans="1:7" ht="16.5" thickBot="1" x14ac:dyDescent="0.45">
      <c r="A78" s="161" t="s">
        <v>26</v>
      </c>
      <c r="B78" s="162"/>
      <c r="C78" s="163"/>
      <c r="D78" s="84">
        <f>SUM(D73:D77)</f>
        <v>22110000</v>
      </c>
      <c r="E78" s="84">
        <f t="shared" ref="E78:F78" si="6">SUM(E73:E77)</f>
        <v>28599432</v>
      </c>
      <c r="F78" s="84">
        <f t="shared" si="6"/>
        <v>28609432</v>
      </c>
      <c r="G78" s="77"/>
    </row>
    <row r="79" spans="1:7" ht="16.5" thickBot="1" x14ac:dyDescent="0.45">
      <c r="A79" s="78"/>
      <c r="B79" s="78"/>
      <c r="C79" s="78"/>
      <c r="D79" s="79"/>
      <c r="E79" s="79"/>
      <c r="F79" s="79"/>
    </row>
    <row r="80" spans="1:7" ht="15" customHeight="1" thickBot="1" x14ac:dyDescent="0.4">
      <c r="A80" s="166" t="s">
        <v>89</v>
      </c>
      <c r="B80" s="167"/>
      <c r="C80" s="167"/>
      <c r="D80" s="167"/>
      <c r="E80" s="167"/>
      <c r="F80" s="167"/>
      <c r="G80" s="168"/>
    </row>
    <row r="81" spans="1:7" ht="60.5" thickBot="1" x14ac:dyDescent="0.4">
      <c r="A81" s="52" t="s">
        <v>3</v>
      </c>
      <c r="B81" s="52" t="s">
        <v>44</v>
      </c>
      <c r="C81" s="52" t="s">
        <v>45</v>
      </c>
      <c r="D81" s="54" t="s">
        <v>84</v>
      </c>
      <c r="E81" s="55" t="s">
        <v>6</v>
      </c>
      <c r="F81" s="1" t="s">
        <v>97</v>
      </c>
      <c r="G81" s="1"/>
    </row>
    <row r="82" spans="1:7" ht="15" x14ac:dyDescent="0.35">
      <c r="A82" s="105" t="s">
        <v>21</v>
      </c>
      <c r="B82" s="105" t="s">
        <v>46</v>
      </c>
      <c r="C82" s="105" t="s">
        <v>21</v>
      </c>
      <c r="D82" s="106">
        <v>346750</v>
      </c>
      <c r="E82" s="149"/>
      <c r="F82" s="151">
        <v>346750</v>
      </c>
      <c r="G82" s="24"/>
    </row>
    <row r="83" spans="1:7" ht="15" x14ac:dyDescent="0.35">
      <c r="A83" s="105" t="s">
        <v>21</v>
      </c>
      <c r="B83" s="107" t="s">
        <v>46</v>
      </c>
      <c r="C83" s="105" t="s">
        <v>21</v>
      </c>
      <c r="D83" s="108">
        <v>197100</v>
      </c>
      <c r="E83" s="150"/>
      <c r="F83" s="152">
        <v>197100</v>
      </c>
      <c r="G83" s="24"/>
    </row>
    <row r="84" spans="1:7" ht="15" x14ac:dyDescent="0.35">
      <c r="A84" s="105" t="s">
        <v>21</v>
      </c>
      <c r="B84" s="107" t="s">
        <v>46</v>
      </c>
      <c r="C84" s="105" t="s">
        <v>21</v>
      </c>
      <c r="D84" s="108">
        <v>76650</v>
      </c>
      <c r="E84" s="150"/>
      <c r="F84" s="152">
        <v>76650</v>
      </c>
      <c r="G84" s="24"/>
    </row>
    <row r="85" spans="1:7" ht="15.5" x14ac:dyDescent="0.35">
      <c r="A85" s="107" t="s">
        <v>21</v>
      </c>
      <c r="B85" s="109" t="s">
        <v>46</v>
      </c>
      <c r="C85" s="107" t="s">
        <v>21</v>
      </c>
      <c r="D85" s="110">
        <v>246375</v>
      </c>
      <c r="E85" s="33"/>
      <c r="F85" s="152">
        <v>246375</v>
      </c>
      <c r="G85" s="24"/>
    </row>
    <row r="86" spans="1:7" thickBot="1" x14ac:dyDescent="0.4">
      <c r="A86" s="107" t="s">
        <v>21</v>
      </c>
      <c r="B86" s="109" t="s">
        <v>46</v>
      </c>
      <c r="C86" s="107" t="s">
        <v>21</v>
      </c>
      <c r="D86" s="111">
        <v>242269</v>
      </c>
      <c r="E86" s="14">
        <v>207067</v>
      </c>
      <c r="F86" s="41">
        <v>207067</v>
      </c>
      <c r="G86" s="47"/>
    </row>
    <row r="87" spans="1:7" thickBot="1" x14ac:dyDescent="0.4">
      <c r="A87" s="161" t="s">
        <v>26</v>
      </c>
      <c r="B87" s="162"/>
      <c r="C87" s="163"/>
      <c r="D87" s="84">
        <f>SUM(D82:D86)</f>
        <v>1109144</v>
      </c>
      <c r="E87" s="84">
        <f t="shared" ref="E87:F87" si="7">SUM(E82:E86)</f>
        <v>207067</v>
      </c>
      <c r="F87" s="84">
        <f t="shared" si="7"/>
        <v>1073942</v>
      </c>
      <c r="G87" s="25"/>
    </row>
    <row r="88" spans="1:7" ht="16.5" thickBot="1" x14ac:dyDescent="0.45">
      <c r="A88" s="78"/>
      <c r="B88" s="78"/>
      <c r="C88" s="78"/>
      <c r="D88" s="97"/>
      <c r="E88" s="79"/>
      <c r="F88" s="79"/>
    </row>
    <row r="89" spans="1:7" ht="15" customHeight="1" thickBot="1" x14ac:dyDescent="0.4">
      <c r="A89" s="166" t="s">
        <v>90</v>
      </c>
      <c r="B89" s="167"/>
      <c r="C89" s="167"/>
      <c r="D89" s="167"/>
      <c r="E89" s="167"/>
      <c r="F89" s="167"/>
      <c r="G89" s="168"/>
    </row>
    <row r="90" spans="1:7" ht="60.5" thickBot="1" x14ac:dyDescent="0.4">
      <c r="A90" s="52" t="s">
        <v>3</v>
      </c>
      <c r="B90" s="52" t="s">
        <v>28</v>
      </c>
      <c r="C90" s="52" t="s">
        <v>5</v>
      </c>
      <c r="D90" s="54" t="s">
        <v>84</v>
      </c>
      <c r="E90" s="55" t="s">
        <v>6</v>
      </c>
      <c r="F90" s="1" t="s">
        <v>97</v>
      </c>
      <c r="G90" s="1"/>
    </row>
    <row r="91" spans="1:7" ht="15.5" x14ac:dyDescent="0.35">
      <c r="A91" s="88" t="s">
        <v>7</v>
      </c>
      <c r="B91" s="89" t="s">
        <v>51</v>
      </c>
      <c r="C91" s="89" t="s">
        <v>7</v>
      </c>
      <c r="D91" s="90">
        <v>133000</v>
      </c>
      <c r="E91" s="9"/>
      <c r="F91" s="9">
        <v>133000</v>
      </c>
      <c r="G91" s="153"/>
    </row>
    <row r="92" spans="1:7" x14ac:dyDescent="0.4">
      <c r="A92" s="112" t="s">
        <v>7</v>
      </c>
      <c r="B92" s="113" t="s">
        <v>52</v>
      </c>
      <c r="C92" s="113" t="s">
        <v>52</v>
      </c>
      <c r="D92" s="90">
        <v>47500</v>
      </c>
      <c r="E92" s="9"/>
      <c r="F92" s="9">
        <v>47500</v>
      </c>
      <c r="G92" s="147"/>
    </row>
    <row r="93" spans="1:7" x14ac:dyDescent="0.4">
      <c r="A93" s="88" t="s">
        <v>7</v>
      </c>
      <c r="B93" s="89" t="s">
        <v>53</v>
      </c>
      <c r="C93" s="89" t="s">
        <v>19</v>
      </c>
      <c r="D93" s="85">
        <v>161991</v>
      </c>
      <c r="E93" s="9">
        <v>172470</v>
      </c>
      <c r="F93" s="9">
        <v>172470</v>
      </c>
      <c r="G93" s="147"/>
    </row>
    <row r="94" spans="1:7" x14ac:dyDescent="0.4">
      <c r="A94" s="88" t="s">
        <v>7</v>
      </c>
      <c r="B94" s="89" t="s">
        <v>54</v>
      </c>
      <c r="C94" s="89" t="s">
        <v>19</v>
      </c>
      <c r="D94" s="85">
        <v>167755</v>
      </c>
      <c r="E94" s="9">
        <v>178797</v>
      </c>
      <c r="F94" s="9">
        <v>178797</v>
      </c>
      <c r="G94" s="147"/>
    </row>
    <row r="95" spans="1:7" x14ac:dyDescent="0.4">
      <c r="A95" s="88" t="s">
        <v>7</v>
      </c>
      <c r="B95" s="89" t="s">
        <v>55</v>
      </c>
      <c r="C95" s="89" t="s">
        <v>19</v>
      </c>
      <c r="D95" s="85">
        <v>177071</v>
      </c>
      <c r="E95" s="9">
        <v>188632</v>
      </c>
      <c r="F95" s="9">
        <v>188632</v>
      </c>
      <c r="G95" s="147"/>
    </row>
    <row r="96" spans="1:7" x14ac:dyDescent="0.4">
      <c r="A96" s="88" t="s">
        <v>7</v>
      </c>
      <c r="B96" s="89" t="s">
        <v>56</v>
      </c>
      <c r="C96" s="89" t="s">
        <v>19</v>
      </c>
      <c r="D96" s="85">
        <v>201993</v>
      </c>
      <c r="E96" s="9">
        <v>214975</v>
      </c>
      <c r="F96" s="9">
        <v>214975</v>
      </c>
      <c r="G96" s="147"/>
    </row>
    <row r="97" spans="1:7" x14ac:dyDescent="0.4">
      <c r="A97" s="88" t="s">
        <v>7</v>
      </c>
      <c r="B97" s="89" t="s">
        <v>57</v>
      </c>
      <c r="C97" s="89" t="s">
        <v>17</v>
      </c>
      <c r="D97" s="114">
        <v>835278</v>
      </c>
      <c r="E97" s="9">
        <v>858352</v>
      </c>
      <c r="F97" s="9">
        <v>858352</v>
      </c>
      <c r="G97" s="147"/>
    </row>
    <row r="98" spans="1:7" x14ac:dyDescent="0.4">
      <c r="A98" s="88" t="s">
        <v>7</v>
      </c>
      <c r="B98" s="89" t="s">
        <v>58</v>
      </c>
      <c r="C98" s="89" t="s">
        <v>59</v>
      </c>
      <c r="D98" s="85">
        <v>228091</v>
      </c>
      <c r="E98" s="9"/>
      <c r="F98" s="9">
        <v>228091</v>
      </c>
      <c r="G98" s="147"/>
    </row>
    <row r="99" spans="1:7" x14ac:dyDescent="0.4">
      <c r="A99" s="26" t="s">
        <v>7</v>
      </c>
      <c r="B99" s="115" t="s">
        <v>61</v>
      </c>
      <c r="C99" s="116" t="s">
        <v>62</v>
      </c>
      <c r="D99" s="117">
        <v>84800</v>
      </c>
      <c r="E99" s="9"/>
      <c r="F99" s="9">
        <v>84800</v>
      </c>
      <c r="G99" s="147"/>
    </row>
    <row r="100" spans="1:7" x14ac:dyDescent="0.4">
      <c r="A100" s="88" t="s">
        <v>7</v>
      </c>
      <c r="B100" s="89" t="s">
        <v>63</v>
      </c>
      <c r="C100" s="89" t="s">
        <v>62</v>
      </c>
      <c r="D100" s="90">
        <v>312050</v>
      </c>
      <c r="E100" s="9">
        <v>318476</v>
      </c>
      <c r="F100" s="9">
        <v>318476</v>
      </c>
      <c r="G100" s="147"/>
    </row>
    <row r="101" spans="1:7" x14ac:dyDescent="0.4">
      <c r="A101" s="88" t="s">
        <v>7</v>
      </c>
      <c r="B101" s="89" t="s">
        <v>63</v>
      </c>
      <c r="C101" s="89" t="s">
        <v>62</v>
      </c>
      <c r="D101" s="90">
        <v>133652</v>
      </c>
      <c r="E101" s="9">
        <v>140078</v>
      </c>
      <c r="F101" s="9">
        <v>140078</v>
      </c>
      <c r="G101" s="147"/>
    </row>
    <row r="102" spans="1:7" ht="16.5" thickBot="1" x14ac:dyDescent="0.45">
      <c r="A102" s="27" t="s">
        <v>64</v>
      </c>
      <c r="B102" s="118" t="s">
        <v>65</v>
      </c>
      <c r="C102" s="119" t="s">
        <v>43</v>
      </c>
      <c r="D102" s="117">
        <v>118259</v>
      </c>
      <c r="E102" s="14">
        <v>119873</v>
      </c>
      <c r="F102" s="14">
        <v>119873</v>
      </c>
      <c r="G102" s="147"/>
    </row>
    <row r="103" spans="1:7" ht="16.5" thickBot="1" x14ac:dyDescent="0.45">
      <c r="A103" s="161" t="s">
        <v>26</v>
      </c>
      <c r="B103" s="162"/>
      <c r="C103" s="163"/>
      <c r="D103" s="86">
        <f>SUM(D91:D102)</f>
        <v>2601440</v>
      </c>
      <c r="E103" s="86">
        <f t="shared" ref="E103:F103" si="8">SUM(E91:E102)</f>
        <v>2191653</v>
      </c>
      <c r="F103" s="86">
        <f t="shared" si="8"/>
        <v>2685044</v>
      </c>
      <c r="G103" s="77"/>
    </row>
    <row r="104" spans="1:7" ht="16.5" thickBot="1" x14ac:dyDescent="0.45">
      <c r="B104" s="48" t="s">
        <v>66</v>
      </c>
      <c r="D104" s="49"/>
    </row>
    <row r="105" spans="1:7" ht="15" customHeight="1" thickBot="1" x14ac:dyDescent="0.4">
      <c r="A105" s="166" t="s">
        <v>91</v>
      </c>
      <c r="B105" s="167"/>
      <c r="C105" s="167"/>
      <c r="D105" s="167"/>
      <c r="E105" s="167"/>
      <c r="F105" s="167"/>
      <c r="G105" s="168"/>
    </row>
    <row r="106" spans="1:7" ht="60.5" thickBot="1" x14ac:dyDescent="0.4">
      <c r="A106" s="52" t="s">
        <v>3</v>
      </c>
      <c r="B106" s="52" t="s">
        <v>67</v>
      </c>
      <c r="C106" s="52" t="s">
        <v>5</v>
      </c>
      <c r="D106" s="54" t="s">
        <v>84</v>
      </c>
      <c r="E106" s="55" t="s">
        <v>6</v>
      </c>
      <c r="F106" s="1" t="s">
        <v>97</v>
      </c>
      <c r="G106" s="1"/>
    </row>
    <row r="107" spans="1:7" ht="15.5" thickBot="1" x14ac:dyDescent="0.4">
      <c r="A107" s="120"/>
      <c r="B107" s="120"/>
      <c r="C107" s="121"/>
      <c r="D107" s="111"/>
      <c r="E107" s="14"/>
      <c r="F107" s="14"/>
      <c r="G107" s="28"/>
    </row>
    <row r="108" spans="1:7" ht="16.5" thickBot="1" x14ac:dyDescent="0.45">
      <c r="A108" s="175" t="s">
        <v>26</v>
      </c>
      <c r="B108" s="176"/>
      <c r="C108" s="177"/>
      <c r="D108" s="84">
        <f>SUM(D107)</f>
        <v>0</v>
      </c>
      <c r="E108" s="84">
        <f t="shared" ref="E108:F108" si="9">SUM(E107)</f>
        <v>0</v>
      </c>
      <c r="F108" s="84">
        <f t="shared" si="9"/>
        <v>0</v>
      </c>
      <c r="G108" s="77"/>
    </row>
    <row r="109" spans="1:7" ht="16.5" thickBot="1" x14ac:dyDescent="0.45">
      <c r="D109" s="49"/>
    </row>
    <row r="110" spans="1:7" thickBot="1" x14ac:dyDescent="0.4">
      <c r="A110" s="169" t="s">
        <v>92</v>
      </c>
      <c r="B110" s="170"/>
      <c r="C110" s="170"/>
      <c r="D110" s="170"/>
      <c r="E110" s="170"/>
      <c r="F110" s="170"/>
      <c r="G110" s="171"/>
    </row>
    <row r="111" spans="1:7" ht="15.5" thickBot="1" x14ac:dyDescent="0.4">
      <c r="A111" s="172" t="s">
        <v>93</v>
      </c>
      <c r="B111" s="173"/>
      <c r="C111" s="173"/>
      <c r="D111" s="173"/>
      <c r="E111" s="173"/>
      <c r="F111" s="173"/>
      <c r="G111" s="174"/>
    </row>
    <row r="112" spans="1:7" ht="60.5" thickBot="1" x14ac:dyDescent="0.4">
      <c r="A112" s="52" t="s">
        <v>3</v>
      </c>
      <c r="B112" s="52" t="s">
        <v>67</v>
      </c>
      <c r="C112" s="52" t="s">
        <v>5</v>
      </c>
      <c r="D112" s="54" t="s">
        <v>84</v>
      </c>
      <c r="E112" s="55" t="s">
        <v>6</v>
      </c>
      <c r="F112" s="1" t="s">
        <v>97</v>
      </c>
      <c r="G112" s="1"/>
    </row>
    <row r="113" spans="1:7" ht="15" x14ac:dyDescent="0.35">
      <c r="A113" s="29" t="s">
        <v>68</v>
      </c>
      <c r="B113" s="30" t="s">
        <v>69</v>
      </c>
      <c r="C113" s="30" t="s">
        <v>68</v>
      </c>
      <c r="D113" s="31">
        <v>81700</v>
      </c>
      <c r="E113" s="18"/>
      <c r="F113" s="32">
        <v>81700</v>
      </c>
      <c r="G113" s="153"/>
    </row>
    <row r="114" spans="1:7" ht="15" x14ac:dyDescent="0.35">
      <c r="A114" s="29" t="s">
        <v>68</v>
      </c>
      <c r="B114" s="30" t="s">
        <v>70</v>
      </c>
      <c r="C114" s="30" t="s">
        <v>68</v>
      </c>
      <c r="D114" s="31">
        <v>100000</v>
      </c>
      <c r="E114" s="33"/>
      <c r="F114" s="34">
        <v>100000</v>
      </c>
      <c r="G114" s="153"/>
    </row>
    <row r="115" spans="1:7" ht="15" x14ac:dyDescent="0.35">
      <c r="A115" s="35" t="s">
        <v>7</v>
      </c>
      <c r="B115" s="35" t="s">
        <v>71</v>
      </c>
      <c r="C115" s="35" t="s">
        <v>7</v>
      </c>
      <c r="D115" s="36">
        <v>58000</v>
      </c>
      <c r="E115" s="33"/>
      <c r="F115" s="34">
        <v>58000</v>
      </c>
      <c r="G115" s="153"/>
    </row>
    <row r="116" spans="1:7" ht="15" x14ac:dyDescent="0.35">
      <c r="A116" s="29" t="s">
        <v>68</v>
      </c>
      <c r="B116" s="30" t="s">
        <v>72</v>
      </c>
      <c r="C116" s="30" t="s">
        <v>68</v>
      </c>
      <c r="D116" s="31">
        <v>51500</v>
      </c>
      <c r="E116" s="33"/>
      <c r="F116" s="34">
        <v>51500</v>
      </c>
      <c r="G116" s="153"/>
    </row>
    <row r="117" spans="1:7" ht="15" x14ac:dyDescent="0.35">
      <c r="A117" s="29" t="s">
        <v>68</v>
      </c>
      <c r="B117" s="37" t="s">
        <v>73</v>
      </c>
      <c r="C117" s="30" t="s">
        <v>68</v>
      </c>
      <c r="D117" s="31">
        <v>90000</v>
      </c>
      <c r="E117" s="33"/>
      <c r="F117" s="34">
        <v>90000</v>
      </c>
      <c r="G117" s="153"/>
    </row>
    <row r="118" spans="1:7" ht="15" x14ac:dyDescent="0.35">
      <c r="A118" s="38" t="s">
        <v>21</v>
      </c>
      <c r="B118" s="122" t="s">
        <v>74</v>
      </c>
      <c r="C118" s="122" t="s">
        <v>21</v>
      </c>
      <c r="D118" s="69">
        <v>50000</v>
      </c>
      <c r="E118" s="33">
        <v>58305</v>
      </c>
      <c r="F118" s="34">
        <v>58305</v>
      </c>
      <c r="G118" s="153"/>
    </row>
    <row r="119" spans="1:7" ht="15" x14ac:dyDescent="0.35">
      <c r="A119" s="38" t="s">
        <v>21</v>
      </c>
      <c r="B119" s="122" t="s">
        <v>72</v>
      </c>
      <c r="C119" s="122" t="s">
        <v>21</v>
      </c>
      <c r="D119" s="69">
        <v>58764</v>
      </c>
      <c r="E119" s="33">
        <v>54185</v>
      </c>
      <c r="F119" s="34">
        <v>54185</v>
      </c>
      <c r="G119" s="153"/>
    </row>
    <row r="120" spans="1:7" ht="15" x14ac:dyDescent="0.35">
      <c r="A120" s="38" t="s">
        <v>21</v>
      </c>
      <c r="B120" s="123" t="s">
        <v>75</v>
      </c>
      <c r="C120" s="122" t="s">
        <v>21</v>
      </c>
      <c r="D120" s="69">
        <v>80259</v>
      </c>
      <c r="E120" s="33">
        <v>81590</v>
      </c>
      <c r="F120" s="34">
        <v>81590</v>
      </c>
      <c r="G120" s="153"/>
    </row>
    <row r="121" spans="1:7" ht="15" x14ac:dyDescent="0.35">
      <c r="A121" s="103" t="s">
        <v>22</v>
      </c>
      <c r="B121" s="30" t="s">
        <v>76</v>
      </c>
      <c r="C121" s="30" t="s">
        <v>22</v>
      </c>
      <c r="D121" s="31">
        <v>50000</v>
      </c>
      <c r="E121" s="33"/>
      <c r="F121" s="39">
        <v>50000</v>
      </c>
      <c r="G121" s="153"/>
    </row>
    <row r="122" spans="1:7" ht="15.5" thickBot="1" x14ac:dyDescent="0.4">
      <c r="A122" s="124" t="s">
        <v>22</v>
      </c>
      <c r="B122" s="40" t="s">
        <v>75</v>
      </c>
      <c r="C122" s="40" t="s">
        <v>22</v>
      </c>
      <c r="D122" s="6">
        <v>61000</v>
      </c>
      <c r="E122" s="14"/>
      <c r="F122" s="41">
        <v>61000</v>
      </c>
      <c r="G122" s="153"/>
    </row>
    <row r="123" spans="1:7" ht="16.5" thickBot="1" x14ac:dyDescent="0.45">
      <c r="A123" s="161" t="s">
        <v>26</v>
      </c>
      <c r="B123" s="162"/>
      <c r="C123" s="163"/>
      <c r="D123" s="84">
        <f>SUM(D113:D122)</f>
        <v>681223</v>
      </c>
      <c r="E123" s="84">
        <f t="shared" ref="E123:F123" si="10">SUM(E113:E122)</f>
        <v>194080</v>
      </c>
      <c r="F123" s="84">
        <f t="shared" si="10"/>
        <v>686280</v>
      </c>
      <c r="G123" s="77"/>
    </row>
    <row r="124" spans="1:7" ht="16.5" thickBot="1" x14ac:dyDescent="0.45">
      <c r="A124" s="78"/>
      <c r="B124" s="78"/>
      <c r="C124" s="78"/>
      <c r="D124" s="97"/>
      <c r="E124" s="79"/>
      <c r="F124" s="79"/>
    </row>
    <row r="125" spans="1:7" ht="15.5" thickBot="1" x14ac:dyDescent="0.4">
      <c r="A125" s="179" t="s">
        <v>94</v>
      </c>
      <c r="B125" s="180"/>
      <c r="C125" s="180"/>
      <c r="D125" s="180"/>
      <c r="E125" s="180"/>
      <c r="F125" s="180"/>
      <c r="G125" s="181"/>
    </row>
    <row r="126" spans="1:7" ht="60.5" thickBot="1" x14ac:dyDescent="0.4">
      <c r="A126" s="125" t="s">
        <v>3</v>
      </c>
      <c r="B126" s="125" t="s">
        <v>67</v>
      </c>
      <c r="C126" s="125" t="s">
        <v>5</v>
      </c>
      <c r="D126" s="126" t="s">
        <v>84</v>
      </c>
      <c r="E126" s="127" t="s">
        <v>6</v>
      </c>
      <c r="F126" s="1" t="s">
        <v>97</v>
      </c>
      <c r="G126" s="1"/>
    </row>
    <row r="127" spans="1:7" ht="30.5" thickBot="1" x14ac:dyDescent="0.4">
      <c r="A127" s="128" t="s">
        <v>77</v>
      </c>
      <c r="B127" s="129" t="s">
        <v>78</v>
      </c>
      <c r="C127" s="118" t="s">
        <v>77</v>
      </c>
      <c r="D127" s="130">
        <v>1163462</v>
      </c>
      <c r="E127" s="42"/>
      <c r="F127" s="42">
        <f>767571+307596+134553</f>
        <v>1209720</v>
      </c>
      <c r="G127" s="156"/>
    </row>
    <row r="128" spans="1:7" ht="16.5" thickBot="1" x14ac:dyDescent="0.45">
      <c r="A128" s="175" t="s">
        <v>26</v>
      </c>
      <c r="B128" s="176"/>
      <c r="C128" s="177"/>
      <c r="D128" s="131">
        <f>SUM(D127:D127)</f>
        <v>1163462</v>
      </c>
      <c r="E128" s="131">
        <f t="shared" ref="E128:F128" si="11">SUM(E127:E127)</f>
        <v>0</v>
      </c>
      <c r="F128" s="131">
        <f t="shared" si="11"/>
        <v>1209720</v>
      </c>
      <c r="G128" s="77"/>
    </row>
    <row r="129" spans="1:6" x14ac:dyDescent="0.4">
      <c r="D129" s="49"/>
    </row>
    <row r="130" spans="1:6" x14ac:dyDescent="0.4">
      <c r="D130" s="49"/>
    </row>
    <row r="131" spans="1:6" x14ac:dyDescent="0.4">
      <c r="D131" s="49"/>
    </row>
    <row r="132" spans="1:6" x14ac:dyDescent="0.4">
      <c r="A132" s="132"/>
      <c r="B132" s="132"/>
      <c r="C132" s="132"/>
      <c r="D132" s="133"/>
      <c r="E132" s="132"/>
      <c r="F132" s="132"/>
    </row>
    <row r="133" spans="1:6" ht="16.5" thickBot="1" x14ac:dyDescent="0.45">
      <c r="D133" s="49"/>
    </row>
    <row r="134" spans="1:6" ht="16.5" thickBot="1" x14ac:dyDescent="0.45">
      <c r="C134" s="134" t="s">
        <v>79</v>
      </c>
      <c r="D134" s="135">
        <f>SUM(D34,D43,D49,D55,D60,D68,D78,D87,D103,D108,D123,D128)</f>
        <v>36489117</v>
      </c>
      <c r="E134" s="135">
        <f t="shared" ref="E134:F134" si="12">SUM(E34,E43,E49,E55,E60,E68,E78,E87,E103,E108,E123,E128)</f>
        <v>37966021</v>
      </c>
      <c r="F134" s="135">
        <f t="shared" si="12"/>
        <v>42940102</v>
      </c>
    </row>
    <row r="135" spans="1:6" x14ac:dyDescent="0.4">
      <c r="D135" s="49"/>
    </row>
    <row r="136" spans="1:6" ht="13.9" customHeight="1" x14ac:dyDescent="0.4">
      <c r="A136" s="178" t="s">
        <v>80</v>
      </c>
      <c r="B136" s="178"/>
      <c r="C136" s="178"/>
      <c r="D136" s="136"/>
      <c r="E136" s="137"/>
      <c r="F136" s="137"/>
    </row>
    <row r="137" spans="1:6" x14ac:dyDescent="0.4">
      <c r="A137" s="178"/>
      <c r="B137" s="178"/>
      <c r="C137" s="178"/>
      <c r="D137" s="136"/>
      <c r="E137" s="137"/>
      <c r="F137" s="137"/>
    </row>
    <row r="138" spans="1:6" x14ac:dyDescent="0.4">
      <c r="A138" s="178"/>
      <c r="B138" s="178"/>
      <c r="C138" s="178"/>
      <c r="D138" s="136"/>
      <c r="E138" s="137"/>
      <c r="F138" s="137"/>
    </row>
    <row r="139" spans="1:6" x14ac:dyDescent="0.4">
      <c r="A139" s="138"/>
      <c r="B139" s="138"/>
      <c r="C139" s="138"/>
      <c r="D139" s="139"/>
      <c r="E139" s="137"/>
      <c r="F139" s="137"/>
    </row>
    <row r="140" spans="1:6" x14ac:dyDescent="0.4">
      <c r="A140" s="140"/>
      <c r="B140" s="138"/>
      <c r="C140" s="138"/>
      <c r="D140" s="133"/>
      <c r="E140" s="132"/>
      <c r="F140" s="132"/>
    </row>
    <row r="141" spans="1:6" x14ac:dyDescent="0.4">
      <c r="A141" s="140"/>
      <c r="B141" s="43"/>
      <c r="C141" s="140"/>
      <c r="D141" s="148"/>
      <c r="E141" s="141"/>
      <c r="F141" s="141"/>
    </row>
    <row r="142" spans="1:6" x14ac:dyDescent="0.4">
      <c r="A142" s="142" t="s">
        <v>81</v>
      </c>
      <c r="B142" s="44"/>
      <c r="C142" s="142" t="s">
        <v>82</v>
      </c>
      <c r="D142" s="45"/>
      <c r="E142" s="132"/>
      <c r="F142" s="132"/>
    </row>
    <row r="143" spans="1:6" x14ac:dyDescent="0.4">
      <c r="A143" s="142"/>
      <c r="B143" s="143"/>
      <c r="C143" s="142"/>
      <c r="D143" s="133"/>
      <c r="E143" s="132"/>
      <c r="F143" s="132"/>
    </row>
    <row r="144" spans="1:6" x14ac:dyDescent="0.4">
      <c r="A144" s="140"/>
      <c r="B144" s="140"/>
      <c r="C144" s="140"/>
      <c r="D144" s="133"/>
      <c r="E144" s="141"/>
      <c r="F144" s="141"/>
    </row>
    <row r="145" spans="1:6" x14ac:dyDescent="0.4">
      <c r="A145" s="140"/>
      <c r="B145" s="43"/>
      <c r="C145" s="140"/>
      <c r="D145" s="148"/>
      <c r="E145" s="141"/>
      <c r="F145" s="141"/>
    </row>
    <row r="146" spans="1:6" x14ac:dyDescent="0.4">
      <c r="A146" s="142" t="s">
        <v>83</v>
      </c>
      <c r="B146" s="44"/>
      <c r="C146" s="142" t="s">
        <v>82</v>
      </c>
      <c r="D146" s="45"/>
      <c r="E146" s="132"/>
      <c r="F146" s="132"/>
    </row>
    <row r="147" spans="1:6" x14ac:dyDescent="0.4">
      <c r="A147" s="140"/>
      <c r="B147" s="140"/>
      <c r="C147" s="144"/>
      <c r="D147" s="133"/>
      <c r="E147" s="145"/>
      <c r="F147" s="145"/>
    </row>
    <row r="148" spans="1:6" x14ac:dyDescent="0.4">
      <c r="D148" s="49"/>
    </row>
  </sheetData>
  <mergeCells count="31">
    <mergeCell ref="A123:C123"/>
    <mergeCell ref="A128:C128"/>
    <mergeCell ref="A136:C138"/>
    <mergeCell ref="A125:G125"/>
    <mergeCell ref="A111:G111"/>
    <mergeCell ref="A57:G57"/>
    <mergeCell ref="A60:C60"/>
    <mergeCell ref="A87:C87"/>
    <mergeCell ref="A103:C103"/>
    <mergeCell ref="A108:C108"/>
    <mergeCell ref="A68:C68"/>
    <mergeCell ref="A78:C78"/>
    <mergeCell ref="A110:G110"/>
    <mergeCell ref="A62:G62"/>
    <mergeCell ref="A70:G70"/>
    <mergeCell ref="A71:G71"/>
    <mergeCell ref="A80:G80"/>
    <mergeCell ref="A89:G89"/>
    <mergeCell ref="A105:G105"/>
    <mergeCell ref="A55:C55"/>
    <mergeCell ref="A1:B2"/>
    <mergeCell ref="A4:D4"/>
    <mergeCell ref="A34:C34"/>
    <mergeCell ref="A7:G7"/>
    <mergeCell ref="A6:G6"/>
    <mergeCell ref="A36:G36"/>
    <mergeCell ref="A46:G46"/>
    <mergeCell ref="A45:G45"/>
    <mergeCell ref="A51:G51"/>
    <mergeCell ref="A43:C43"/>
    <mergeCell ref="A49:C49"/>
  </mergeCells>
  <dataValidations count="5">
    <dataValidation type="list" allowBlank="1" showInputMessage="1" showErrorMessage="1" sqref="B42" xr:uid="{00000000-0002-0000-0000-000000000000}">
      <formula1>"Homeless Prevention, Tenancy Sustainment, Housing First - ICM, Resettlement Supports, Housing First, Outreach, Other (describe)"</formula1>
    </dataValidation>
    <dataValidation type="list" allowBlank="1" showInputMessage="1" showErrorMessage="1" sqref="B41" xr:uid="{00000000-0002-0000-0000-000001000000}">
      <formula1>"Homeless Prevention, Tenancy Sustainment, Resettlement Supports, Housing First, Housing First - ICM, Outreach, Other (describe)"</formula1>
    </dataValidation>
    <dataValidation allowBlank="1" showInputMessage="1" showErrorMessage="1" promptTitle="Activity" prompt="Please select from dropdown - this should reflect the core activity of the project" sqref="B8" xr:uid="{00000000-0002-0000-0000-000002000000}"/>
    <dataValidation type="list" allowBlank="1" showInputMessage="1" showErrorMessage="1" sqref="B73:B77 C76" xr:uid="{00000000-0002-0000-0000-000003000000}">
      <formula1>"Hotel, B&amp;B, Other Emergency Accommodation with no supports"</formula1>
    </dataValidation>
    <dataValidation type="list" allowBlank="1" showInputMessage="1" showErrorMessage="1" sqref="B38:B40 B9:B33" xr:uid="{00000000-0002-0000-0000-000004000000}">
      <formula1>"Homeless Prevention, Tenancy Sustainment, Resettlement Supports, Housing First, Outreach, Other (describe)"</formula1>
    </dataValidation>
  </dataValidations>
  <pageMargins left="0.7" right="0.7"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Financial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2026-08-04T10:14:49Z</dcterms:created>
  <dcterms:modified xsi:type="dcterms:W3CDTF">2026-08-18T15:20:10Z</dcterms:modified>
</cp:coreProperties>
</file>