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Kearneyp01\Desktop\2018\"/>
    </mc:Choice>
  </mc:AlternateContent>
  <xr:revisionPtr revIDLastSave="0" documentId="13_ncr:20000001_{46575796-148F-4009-AEDE-64BB7C2170C4}"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Area" localSheetId="0">Sheet1!$A$1:$F$60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0" i="1" l="1"/>
  <c r="E60" i="1"/>
  <c r="D60" i="1" l="1"/>
  <c r="E53" i="1" l="1"/>
  <c r="F53" i="1"/>
  <c r="D53" i="1"/>
  <c r="E48" i="1"/>
  <c r="F48" i="1"/>
  <c r="D48" i="1"/>
  <c r="E38" i="1"/>
  <c r="F38" i="1"/>
  <c r="D38" i="1"/>
  <c r="D18" i="1"/>
  <c r="D63" i="1" l="1"/>
  <c r="E18" i="1"/>
  <c r="E63" i="1" s="1"/>
  <c r="F18" i="1"/>
  <c r="F63" i="1" s="1"/>
</calcChain>
</file>

<file path=xl/sharedStrings.xml><?xml version="1.0" encoding="utf-8"?>
<sst xmlns="http://schemas.openxmlformats.org/spreadsheetml/2006/main" count="151" uniqueCount="68">
  <si>
    <t>Financial Report</t>
  </si>
  <si>
    <t>DHPCLG/ Galway City Council Protocol Agreement - Financial Report 2018</t>
  </si>
  <si>
    <t>Category 1 - Homeless Prevention, Tenancy Sustainment and Resettlement Supports</t>
  </si>
  <si>
    <t>Local Authority</t>
  </si>
  <si>
    <t>Project Name</t>
  </si>
  <si>
    <t>Service Provider</t>
  </si>
  <si>
    <t>Initial 2018 Expenditure Estimate</t>
  </si>
  <si>
    <t>Revised Expenditure Estimate 
(if applicable)</t>
  </si>
  <si>
    <t>Galway City Council</t>
  </si>
  <si>
    <t xml:space="preserve">Teach Na Ciorbe </t>
  </si>
  <si>
    <t>COPE Galway</t>
  </si>
  <si>
    <t>COPE Tenancy Sustainment Services</t>
  </si>
  <si>
    <t>Towards Independence Project</t>
  </si>
  <si>
    <t>Tenancy Protection Protocol</t>
  </si>
  <si>
    <t xml:space="preserve">Threshold </t>
  </si>
  <si>
    <t xml:space="preserve">Resettlement Services </t>
  </si>
  <si>
    <t>Galway Simon</t>
  </si>
  <si>
    <t xml:space="preserve">Youth Homeless Service </t>
  </si>
  <si>
    <t xml:space="preserve">Tenancy Sustainment Service </t>
  </si>
  <si>
    <t xml:space="preserve">Galway County Council </t>
  </si>
  <si>
    <t xml:space="preserve">Tenancy Sustainmnent Officer - Ballinasloe Resource Centre </t>
  </si>
  <si>
    <t>SUB TOTALS</t>
  </si>
  <si>
    <t>Category 2 Emergency Accomodation</t>
  </si>
  <si>
    <t>Fairgreen Mens Hostel</t>
  </si>
  <si>
    <t>Osterly Lodge</t>
  </si>
  <si>
    <t>Rough Sleepers Cold Weather Response</t>
  </si>
  <si>
    <t>COPE Galway/Galway Simon</t>
  </si>
  <si>
    <t xml:space="preserve">Cold Weather Response </t>
  </si>
  <si>
    <t xml:space="preserve">Galway City Council </t>
  </si>
  <si>
    <t xml:space="preserve">Galway City council </t>
  </si>
  <si>
    <t xml:space="preserve">Private Emergency Accommodation </t>
  </si>
  <si>
    <t>Transitional Units (15)</t>
  </si>
  <si>
    <t>Mayo County Council</t>
  </si>
  <si>
    <t>McGoldrick's, Rush St, Castlebar, Co. Mayo</t>
  </si>
  <si>
    <t xml:space="preserve">Hawthorn Village, Castlebar, Co. Mayo </t>
  </si>
  <si>
    <t>4 vacant units - Ballina Municipal District</t>
  </si>
  <si>
    <t>B&amp;B and hotel accommodation</t>
  </si>
  <si>
    <t>Various</t>
  </si>
  <si>
    <t>Cluain Mhuire, Coolarne</t>
  </si>
  <si>
    <t xml:space="preserve">Transitional Units </t>
  </si>
  <si>
    <t>Roscommon County Council</t>
  </si>
  <si>
    <t xml:space="preserve">Roscommon Co Co </t>
  </si>
  <si>
    <t>2 and 3 Bed House for Transitional Accommodation (Including Essential Repairs &amp; Utilities)</t>
  </si>
  <si>
    <t xml:space="preserve">Abbey House </t>
  </si>
  <si>
    <t xml:space="preserve">Galway Simon </t>
  </si>
  <si>
    <t>Category 3 Long Term Supported Accomodation</t>
  </si>
  <si>
    <t>Men's High Support Long-Term Supported Accommodation (transitional)</t>
  </si>
  <si>
    <t>Galway Simon Community</t>
  </si>
  <si>
    <t>Women's Transitional Housing</t>
  </si>
  <si>
    <t xml:space="preserve">Market Street Mens Shelter </t>
  </si>
  <si>
    <t>St Vincent De Paul</t>
  </si>
  <si>
    <t xml:space="preserve">Teach Mhuire, St. Helen's Street, Galway </t>
  </si>
  <si>
    <t>Cuan Mhuire</t>
  </si>
  <si>
    <t xml:space="preserve">Long Term Support </t>
  </si>
  <si>
    <t>Cope/Simon/Cluid</t>
  </si>
  <si>
    <t>Category 4 Day Services</t>
  </si>
  <si>
    <t>Teach na Coirbe Day Centre</t>
  </si>
  <si>
    <t>Category 5 - Housing Authority Homeless Services Provision including Administration</t>
  </si>
  <si>
    <t>HAP Place Finder Officer</t>
  </si>
  <si>
    <t>Galway City, Galway County, Mayo County Councils</t>
  </si>
  <si>
    <t>West Region Services Management</t>
  </si>
  <si>
    <t>I hereby certify that this statement of expenditure relates to the homeless services programme for the West Region and that the delegated 'Section 10' Exchequer funding allocation is used for the sole purpose of expenditure incurred on this homeless services programme:</t>
  </si>
  <si>
    <t>Director of Finance</t>
  </si>
  <si>
    <t>Date</t>
  </si>
  <si>
    <t>Director of Housing</t>
  </si>
  <si>
    <t>Galway County Council</t>
  </si>
  <si>
    <t>Total Annual Expenditure          (to end of current reporting quarter)</t>
  </si>
  <si>
    <t>Year ending 31 December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</si>
</sst>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1"/>
      <color theme="1"/>
      <name val="Calibri"/>
      <family val="2"/>
      <scheme val="minor"/>
    </font>
    <font>
      <b/>
      <sz val="18"/>
      <name val="Verdana"/>
      <family val="2"/>
    </font>
    <font>
      <sz val="10"/>
      <name val="Verdana"/>
      <family val="2"/>
    </font>
    <font>
      <b/>
      <sz val="10"/>
      <name val="Verdana"/>
      <family val="2"/>
    </font>
    <font>
      <b/>
      <sz val="10"/>
      <color theme="1"/>
      <name val="Verdana"/>
      <family val="2"/>
    </font>
    <font>
      <sz val="10"/>
      <color theme="1"/>
      <name val="Verdana"/>
      <family val="2"/>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8">
    <xf numFmtId="0" fontId="0" fillId="0" borderId="0" xfId="0"/>
    <xf numFmtId="0" fontId="2" fillId="0" borderId="0" xfId="0" applyFont="1" applyAlignment="1">
      <alignment wrapText="1"/>
    </xf>
    <xf numFmtId="0" fontId="2" fillId="0" borderId="0" xfId="0" applyFont="1" applyAlignment="1">
      <alignment horizontal="center"/>
    </xf>
    <xf numFmtId="0" fontId="2" fillId="0" borderId="0" xfId="0" applyFont="1" applyProtection="1">
      <protection locked="0"/>
    </xf>
    <xf numFmtId="164" fontId="2" fillId="0" borderId="0" xfId="0" applyNumberFormat="1" applyFont="1" applyProtection="1">
      <protection locked="0"/>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164" fontId="4" fillId="0" borderId="2" xfId="0" applyNumberFormat="1" applyFont="1" applyBorder="1" applyAlignment="1">
      <alignment horizontal="center"/>
    </xf>
    <xf numFmtId="164" fontId="5" fillId="0" borderId="7" xfId="0" applyNumberFormat="1" applyFont="1" applyBorder="1" applyAlignment="1">
      <alignment horizontal="center"/>
    </xf>
    <xf numFmtId="164" fontId="5" fillId="0" borderId="2" xfId="0" applyNumberFormat="1" applyFont="1" applyBorder="1" applyAlignment="1">
      <alignment horizontal="center"/>
    </xf>
    <xf numFmtId="0" fontId="2" fillId="0" borderId="3" xfId="0" applyFont="1" applyBorder="1" applyAlignment="1">
      <alignment horizontal="left" vertical="top" wrapText="1"/>
    </xf>
    <xf numFmtId="0" fontId="2" fillId="0" borderId="4" xfId="0" applyFont="1" applyBorder="1" applyAlignment="1">
      <alignment horizontal="left" wrapText="1"/>
    </xf>
    <xf numFmtId="0" fontId="2" fillId="0" borderId="3" xfId="0" applyFont="1" applyBorder="1" applyAlignment="1">
      <alignment horizontal="left" wrapText="1"/>
    </xf>
    <xf numFmtId="164" fontId="5" fillId="0" borderId="2" xfId="0" applyNumberFormat="1" applyFont="1" applyBorder="1" applyAlignment="1">
      <alignment horizontal="center" vertical="center"/>
    </xf>
    <xf numFmtId="164" fontId="5" fillId="0" borderId="7" xfId="0" applyNumberFormat="1" applyFont="1" applyBorder="1" applyAlignment="1">
      <alignment horizontal="center" vertical="center"/>
    </xf>
    <xf numFmtId="0" fontId="0" fillId="0" borderId="0" xfId="0" applyAlignment="1">
      <alignment vertical="center"/>
    </xf>
    <xf numFmtId="164" fontId="4" fillId="0" borderId="2" xfId="0" applyNumberFormat="1" applyFont="1" applyBorder="1" applyAlignment="1">
      <alignment horizontal="center" vertical="center"/>
    </xf>
    <xf numFmtId="0" fontId="2" fillId="0" borderId="2" xfId="0" applyFont="1" applyBorder="1" applyAlignment="1">
      <alignment horizontal="left" wrapText="1"/>
    </xf>
    <xf numFmtId="0" fontId="2" fillId="0" borderId="7" xfId="0" applyFont="1" applyBorder="1" applyAlignment="1">
      <alignment horizontal="left" vertical="center"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164" fontId="5" fillId="0" borderId="6" xfId="0" applyNumberFormat="1" applyFont="1" applyBorder="1" applyAlignment="1">
      <alignment horizontal="center" vertical="center"/>
    </xf>
    <xf numFmtId="0" fontId="5" fillId="0" borderId="2" xfId="0" applyFont="1" applyBorder="1" applyAlignment="1">
      <alignment vertical="center" wrapText="1"/>
    </xf>
    <xf numFmtId="0" fontId="5" fillId="0" borderId="2" xfId="0" applyFont="1" applyBorder="1" applyAlignment="1">
      <alignment vertical="center"/>
    </xf>
    <xf numFmtId="0" fontId="2" fillId="0" borderId="2" xfId="0" applyFont="1" applyBorder="1" applyAlignment="1">
      <alignment horizontal="left" vertical="top" wrapText="1"/>
    </xf>
    <xf numFmtId="0" fontId="5" fillId="0" borderId="2" xfId="0" applyFont="1" applyBorder="1"/>
    <xf numFmtId="164" fontId="4" fillId="0" borderId="1" xfId="0" applyNumberFormat="1" applyFont="1" applyBorder="1" applyAlignment="1">
      <alignment horizontal="center" vertical="center"/>
    </xf>
    <xf numFmtId="0" fontId="3" fillId="0" borderId="0" xfId="0" applyFont="1" applyAlignment="1">
      <alignment wrapText="1"/>
    </xf>
    <xf numFmtId="164" fontId="3" fillId="0" borderId="0" xfId="0" applyNumberFormat="1" applyFont="1" applyAlignment="1">
      <alignment horizontal="center"/>
    </xf>
    <xf numFmtId="0" fontId="3" fillId="0" borderId="0" xfId="0" applyFont="1" applyAlignment="1">
      <alignment horizontal="right" wrapText="1"/>
    </xf>
    <xf numFmtId="164" fontId="2" fillId="0" borderId="0" xfId="0" applyNumberFormat="1" applyFont="1" applyAlignment="1">
      <alignment horizontal="center"/>
    </xf>
    <xf numFmtId="0" fontId="2" fillId="0" borderId="0" xfId="0" applyFont="1"/>
    <xf numFmtId="0" fontId="4" fillId="0" borderId="0" xfId="0" applyFont="1" applyAlignment="1">
      <alignment horizontal="right" wrapText="1"/>
    </xf>
    <xf numFmtId="0" fontId="4" fillId="0" borderId="9" xfId="0" applyFont="1" applyBorder="1" applyAlignment="1">
      <alignment wrapText="1"/>
    </xf>
    <xf numFmtId="164" fontId="2" fillId="0" borderId="9" xfId="0" applyNumberFormat="1" applyFont="1" applyBorder="1" applyAlignment="1">
      <alignment horizontal="center"/>
    </xf>
    <xf numFmtId="0" fontId="4" fillId="0" borderId="0" xfId="0" applyFont="1" applyAlignment="1">
      <alignment wrapText="1"/>
    </xf>
    <xf numFmtId="0" fontId="2" fillId="0" borderId="9" xfId="0" applyFont="1" applyBorder="1"/>
    <xf numFmtId="164" fontId="5" fillId="0" borderId="7" xfId="0" applyNumberFormat="1" applyFont="1" applyBorder="1" applyAlignment="1" applyProtection="1">
      <alignment horizontal="center"/>
      <protection locked="0"/>
    </xf>
    <xf numFmtId="164" fontId="5" fillId="0" borderId="2" xfId="0" applyNumberFormat="1" applyFont="1" applyBorder="1" applyAlignment="1" applyProtection="1">
      <alignment horizontal="center"/>
      <protection locked="0"/>
    </xf>
    <xf numFmtId="164" fontId="5" fillId="0" borderId="7" xfId="0" applyNumberFormat="1" applyFont="1" applyBorder="1" applyAlignment="1" applyProtection="1">
      <alignment horizontal="center" vertical="center"/>
      <protection locked="0"/>
    </xf>
    <xf numFmtId="164" fontId="5" fillId="0" borderId="2" xfId="0" applyNumberFormat="1" applyFont="1" applyBorder="1" applyAlignment="1" applyProtection="1">
      <alignment horizontal="center" vertical="center"/>
      <protection locked="0"/>
    </xf>
    <xf numFmtId="0" fontId="3" fillId="0" borderId="10" xfId="0" applyFont="1" applyBorder="1" applyAlignment="1">
      <alignment vertical="center" wrapText="1"/>
    </xf>
    <xf numFmtId="0" fontId="4" fillId="0" borderId="10" xfId="0" applyFont="1" applyBorder="1" applyAlignment="1">
      <alignment vertical="center" wrapText="1"/>
    </xf>
    <xf numFmtId="164" fontId="3" fillId="0" borderId="10" xfId="0" applyNumberFormat="1" applyFont="1" applyBorder="1" applyAlignment="1">
      <alignment horizontal="center" vertical="center" wrapText="1"/>
    </xf>
    <xf numFmtId="0" fontId="3" fillId="0" borderId="0" xfId="0" applyFont="1" applyAlignment="1">
      <alignment horizontal="left"/>
    </xf>
    <xf numFmtId="0" fontId="3" fillId="0" borderId="1" xfId="0" applyFont="1" applyBorder="1" applyAlignment="1">
      <alignment horizontal="center" wrapText="1"/>
    </xf>
    <xf numFmtId="0" fontId="3" fillId="2" borderId="12" xfId="0" applyFont="1" applyFill="1" applyBorder="1" applyAlignment="1">
      <alignment horizontal="left" wrapText="1"/>
    </xf>
    <xf numFmtId="0" fontId="3" fillId="2" borderId="13" xfId="0" applyFont="1" applyFill="1" applyBorder="1" applyAlignment="1">
      <alignment horizontal="left" wrapText="1"/>
    </xf>
    <xf numFmtId="0" fontId="3" fillId="2" borderId="11" xfId="0" applyFont="1" applyFill="1" applyBorder="1" applyAlignment="1">
      <alignment horizontal="left" wrapText="1"/>
    </xf>
    <xf numFmtId="0" fontId="4" fillId="0" borderId="3" xfId="0" applyFont="1" applyBorder="1" applyAlignment="1">
      <alignment horizontal="right"/>
    </xf>
    <xf numFmtId="0" fontId="4" fillId="0" borderId="9" xfId="0" applyFont="1" applyBorder="1" applyAlignment="1">
      <alignment horizontal="right"/>
    </xf>
    <xf numFmtId="0" fontId="2" fillId="0" borderId="0" xfId="0" applyFont="1" applyAlignment="1">
      <alignment horizontal="left" wrapText="1"/>
    </xf>
    <xf numFmtId="0" fontId="4" fillId="0" borderId="4" xfId="0" applyFont="1" applyBorder="1" applyAlignment="1">
      <alignment horizontal="right"/>
    </xf>
    <xf numFmtId="0" fontId="4" fillId="0" borderId="5" xfId="0" applyFont="1" applyBorder="1" applyAlignment="1">
      <alignment horizontal="right"/>
    </xf>
    <xf numFmtId="0" fontId="4" fillId="0" borderId="6" xfId="0" applyFont="1" applyBorder="1" applyAlignment="1">
      <alignment horizontal="right"/>
    </xf>
    <xf numFmtId="0" fontId="1" fillId="0" borderId="0" xfId="0" applyFont="1" applyAlignment="1">
      <alignment horizontal="left"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6"/>
  <sheetViews>
    <sheetView tabSelected="1" zoomScaleNormal="100" workbookViewId="0">
      <selection activeCell="F77" sqref="F77"/>
    </sheetView>
  </sheetViews>
  <sheetFormatPr defaultColWidth="9.1796875" defaultRowHeight="14.5" x14ac:dyDescent="0.35"/>
  <cols>
    <col min="1" max="1" width="26.81640625" customWidth="1"/>
    <col min="2" max="2" width="47.81640625" customWidth="1"/>
    <col min="3" max="3" width="28.453125" customWidth="1"/>
    <col min="4" max="5" width="21.26953125" customWidth="1"/>
    <col min="6" max="6" width="21.7265625" customWidth="1"/>
    <col min="7" max="7" width="16.26953125" customWidth="1"/>
    <col min="8" max="8" width="19.1796875" customWidth="1"/>
    <col min="11" max="11" width="19.1796875" customWidth="1"/>
  </cols>
  <sheetData>
    <row r="1" spans="1:7" s="3" customFormat="1" ht="13.5" x14ac:dyDescent="0.3">
      <c r="A1" s="56" t="s">
        <v>0</v>
      </c>
      <c r="B1" s="56"/>
      <c r="C1" s="1"/>
      <c r="D1" s="2"/>
      <c r="E1" s="2"/>
      <c r="F1" s="2"/>
    </row>
    <row r="2" spans="1:7" s="3" customFormat="1" ht="13.5" x14ac:dyDescent="0.3">
      <c r="A2" s="56"/>
      <c r="B2" s="56"/>
      <c r="C2" s="1"/>
      <c r="D2" s="2"/>
      <c r="E2" s="2"/>
      <c r="F2" s="2"/>
    </row>
    <row r="3" spans="1:7" s="3" customFormat="1" ht="13.5" x14ac:dyDescent="0.3">
      <c r="A3" s="1"/>
      <c r="B3" s="1"/>
      <c r="C3" s="1"/>
      <c r="D3" s="2"/>
      <c r="E3" s="2"/>
      <c r="F3" s="2"/>
    </row>
    <row r="4" spans="1:7" s="3" customFormat="1" ht="13.5" x14ac:dyDescent="0.3">
      <c r="A4" s="57" t="s">
        <v>1</v>
      </c>
      <c r="B4" s="57"/>
      <c r="C4" s="57"/>
      <c r="D4" s="57"/>
      <c r="E4" s="45"/>
      <c r="F4" s="45"/>
    </row>
    <row r="5" spans="1:7" s="3" customFormat="1" ht="13.5" x14ac:dyDescent="0.3">
      <c r="A5" s="57" t="s">
        <v>67</v>
      </c>
      <c r="B5" s="57"/>
      <c r="C5" s="57"/>
      <c r="D5" s="57"/>
      <c r="E5" s="45"/>
      <c r="F5" s="45"/>
    </row>
    <row r="6" spans="1:7" s="3" customFormat="1" ht="14" thickBot="1" x14ac:dyDescent="0.35">
      <c r="A6" s="1"/>
      <c r="B6" s="1"/>
      <c r="C6" s="1"/>
      <c r="D6" s="2"/>
      <c r="E6" s="2"/>
      <c r="F6" s="2"/>
      <c r="G6" s="4"/>
    </row>
    <row r="7" spans="1:7" s="3" customFormat="1" ht="15.75" customHeight="1" thickBot="1" x14ac:dyDescent="0.35">
      <c r="A7" s="47" t="s">
        <v>2</v>
      </c>
      <c r="B7" s="48"/>
      <c r="C7" s="48"/>
      <c r="D7" s="48"/>
      <c r="E7" s="48"/>
      <c r="F7" s="49"/>
      <c r="G7" s="4"/>
    </row>
    <row r="8" spans="1:7" s="3" customFormat="1" ht="54.5" thickBot="1" x14ac:dyDescent="0.35">
      <c r="A8" s="42" t="s">
        <v>3</v>
      </c>
      <c r="B8" s="43" t="s">
        <v>4</v>
      </c>
      <c r="C8" s="42" t="s">
        <v>5</v>
      </c>
      <c r="D8" s="44" t="s">
        <v>6</v>
      </c>
      <c r="E8" s="44" t="s">
        <v>7</v>
      </c>
      <c r="F8" s="46" t="s">
        <v>66</v>
      </c>
      <c r="G8" s="4"/>
    </row>
    <row r="9" spans="1:7" s="16" customFormat="1" ht="12.75" customHeight="1" x14ac:dyDescent="0.3">
      <c r="A9" s="6" t="s">
        <v>8</v>
      </c>
      <c r="B9" s="5" t="s">
        <v>9</v>
      </c>
      <c r="C9" s="5" t="s">
        <v>10</v>
      </c>
      <c r="D9" s="15">
        <v>253895</v>
      </c>
      <c r="E9" s="38">
        <v>253895</v>
      </c>
      <c r="F9" s="40">
        <v>253895</v>
      </c>
    </row>
    <row r="10" spans="1:7" s="16" customFormat="1" ht="12.75" customHeight="1" x14ac:dyDescent="0.3">
      <c r="A10" s="6" t="s">
        <v>8</v>
      </c>
      <c r="B10" s="5" t="s">
        <v>11</v>
      </c>
      <c r="C10" s="5" t="s">
        <v>10</v>
      </c>
      <c r="D10" s="14">
        <v>105561</v>
      </c>
      <c r="E10" s="39">
        <v>105561</v>
      </c>
      <c r="F10" s="41">
        <v>105561</v>
      </c>
    </row>
    <row r="11" spans="1:7" s="16" customFormat="1" ht="12.75" customHeight="1" x14ac:dyDescent="0.3">
      <c r="A11" s="6" t="s">
        <v>8</v>
      </c>
      <c r="B11" s="5" t="s">
        <v>12</v>
      </c>
      <c r="C11" s="5" t="s">
        <v>10</v>
      </c>
      <c r="D11" s="14">
        <v>42767</v>
      </c>
      <c r="E11" s="39">
        <v>42767</v>
      </c>
      <c r="F11" s="41">
        <v>42767</v>
      </c>
    </row>
    <row r="12" spans="1:7" s="16" customFormat="1" ht="12.75" customHeight="1" x14ac:dyDescent="0.3">
      <c r="A12" s="6" t="s">
        <v>8</v>
      </c>
      <c r="B12" s="5" t="s">
        <v>15</v>
      </c>
      <c r="C12" s="5" t="s">
        <v>10</v>
      </c>
      <c r="D12" s="14">
        <v>42550</v>
      </c>
      <c r="E12" s="39">
        <v>42550</v>
      </c>
      <c r="F12" s="41">
        <v>42550</v>
      </c>
    </row>
    <row r="13" spans="1:7" s="16" customFormat="1" ht="12.75" customHeight="1" x14ac:dyDescent="0.3">
      <c r="A13" s="6" t="s">
        <v>8</v>
      </c>
      <c r="B13" s="5" t="s">
        <v>13</v>
      </c>
      <c r="C13" s="5" t="s">
        <v>14</v>
      </c>
      <c r="D13" s="14">
        <v>106460</v>
      </c>
      <c r="E13" s="39">
        <v>106460</v>
      </c>
      <c r="F13" s="41">
        <v>106460</v>
      </c>
    </row>
    <row r="14" spans="1:7" s="16" customFormat="1" ht="12.75" customHeight="1" x14ac:dyDescent="0.3">
      <c r="A14" s="6" t="s">
        <v>8</v>
      </c>
      <c r="B14" s="5" t="s">
        <v>15</v>
      </c>
      <c r="C14" s="5" t="s">
        <v>16</v>
      </c>
      <c r="D14" s="14">
        <v>512741</v>
      </c>
      <c r="E14" s="39">
        <v>580110</v>
      </c>
      <c r="F14" s="41">
        <v>356120</v>
      </c>
    </row>
    <row r="15" spans="1:7" s="16" customFormat="1" ht="12.75" customHeight="1" x14ac:dyDescent="0.3">
      <c r="A15" s="6" t="s">
        <v>8</v>
      </c>
      <c r="B15" s="5" t="s">
        <v>17</v>
      </c>
      <c r="C15" s="5" t="s">
        <v>16</v>
      </c>
      <c r="D15" s="14">
        <v>74203</v>
      </c>
      <c r="E15" s="39">
        <v>74203</v>
      </c>
      <c r="F15" s="41">
        <v>74206</v>
      </c>
    </row>
    <row r="16" spans="1:7" s="16" customFormat="1" ht="12.75" customHeight="1" x14ac:dyDescent="0.3">
      <c r="A16" s="6" t="s">
        <v>8</v>
      </c>
      <c r="B16" s="7" t="s">
        <v>18</v>
      </c>
      <c r="C16" s="7" t="s">
        <v>16</v>
      </c>
      <c r="D16" s="14">
        <v>70578</v>
      </c>
      <c r="E16" s="39">
        <v>70578</v>
      </c>
      <c r="F16" s="41">
        <v>70578</v>
      </c>
    </row>
    <row r="17" spans="1:6" s="16" customFormat="1" ht="12.75" customHeight="1" x14ac:dyDescent="0.3">
      <c r="A17" s="6" t="s">
        <v>19</v>
      </c>
      <c r="B17" s="7" t="s">
        <v>20</v>
      </c>
      <c r="C17" s="7" t="s">
        <v>16</v>
      </c>
      <c r="D17" s="14">
        <v>67000</v>
      </c>
      <c r="E17" s="39">
        <v>67000</v>
      </c>
      <c r="F17" s="41">
        <v>67000</v>
      </c>
    </row>
    <row r="18" spans="1:6" ht="12.75" customHeight="1" x14ac:dyDescent="0.35">
      <c r="A18" s="53" t="s">
        <v>21</v>
      </c>
      <c r="B18" s="54"/>
      <c r="C18" s="55"/>
      <c r="D18" s="8">
        <f>SUM(D9:D17)</f>
        <v>1275755</v>
      </c>
      <c r="E18" s="8">
        <f>SUM(E9:E17)</f>
        <v>1343124</v>
      </c>
      <c r="F18" s="8">
        <f>SUM(F9:F17)</f>
        <v>1119137</v>
      </c>
    </row>
    <row r="19" spans="1:6" ht="15" thickBot="1" x14ac:dyDescent="0.4"/>
    <row r="20" spans="1:6" ht="15.75" customHeight="1" thickBot="1" x14ac:dyDescent="0.4">
      <c r="A20" s="47" t="s">
        <v>22</v>
      </c>
      <c r="B20" s="48"/>
      <c r="C20" s="48"/>
      <c r="D20" s="48"/>
      <c r="E20" s="48"/>
      <c r="F20" s="49"/>
    </row>
    <row r="21" spans="1:6" ht="55" thickBot="1" x14ac:dyDescent="0.4">
      <c r="A21" s="42" t="s">
        <v>3</v>
      </c>
      <c r="B21" s="43" t="s">
        <v>4</v>
      </c>
      <c r="C21" s="42" t="s">
        <v>5</v>
      </c>
      <c r="D21" s="44" t="s">
        <v>6</v>
      </c>
      <c r="E21" s="44" t="s">
        <v>7</v>
      </c>
      <c r="F21" s="46" t="s">
        <v>66</v>
      </c>
    </row>
    <row r="22" spans="1:6" ht="12.75" customHeight="1" x14ac:dyDescent="0.35">
      <c r="A22" s="5" t="s">
        <v>8</v>
      </c>
      <c r="B22" s="7" t="s">
        <v>23</v>
      </c>
      <c r="C22" s="5" t="s">
        <v>10</v>
      </c>
      <c r="D22" s="15">
        <v>212947</v>
      </c>
      <c r="E22" s="40">
        <v>212947</v>
      </c>
      <c r="F22" s="40">
        <v>212947</v>
      </c>
    </row>
    <row r="23" spans="1:6" ht="12.75" customHeight="1" x14ac:dyDescent="0.35">
      <c r="A23" s="7" t="s">
        <v>8</v>
      </c>
      <c r="B23" s="7" t="s">
        <v>24</v>
      </c>
      <c r="C23" s="5" t="s">
        <v>10</v>
      </c>
      <c r="D23" s="14">
        <v>115965</v>
      </c>
      <c r="E23" s="41">
        <v>115965</v>
      </c>
      <c r="F23" s="41">
        <v>115965</v>
      </c>
    </row>
    <row r="24" spans="1:6" ht="12.75" customHeight="1" x14ac:dyDescent="0.35">
      <c r="A24" s="7" t="s">
        <v>8</v>
      </c>
      <c r="B24" s="7" t="s">
        <v>25</v>
      </c>
      <c r="C24" s="5" t="s">
        <v>26</v>
      </c>
      <c r="D24" s="14">
        <v>232062</v>
      </c>
      <c r="E24" s="41">
        <v>457000</v>
      </c>
      <c r="F24" s="41">
        <v>389313</v>
      </c>
    </row>
    <row r="25" spans="1:6" ht="12.75" customHeight="1" x14ac:dyDescent="0.35">
      <c r="A25" s="7" t="s">
        <v>8</v>
      </c>
      <c r="B25" s="5" t="s">
        <v>27</v>
      </c>
      <c r="C25" s="5" t="s">
        <v>28</v>
      </c>
      <c r="D25" s="14">
        <v>110000</v>
      </c>
      <c r="E25" s="41">
        <v>80000</v>
      </c>
      <c r="F25" s="41">
        <v>90046.62</v>
      </c>
    </row>
    <row r="26" spans="1:6" ht="12.75" customHeight="1" x14ac:dyDescent="0.35">
      <c r="A26" s="7" t="s">
        <v>29</v>
      </c>
      <c r="B26" s="5" t="s">
        <v>30</v>
      </c>
      <c r="C26" s="5" t="s">
        <v>28</v>
      </c>
      <c r="D26" s="14">
        <v>1200000</v>
      </c>
      <c r="E26" s="41">
        <v>2284451</v>
      </c>
      <c r="F26" s="41">
        <v>2217413.92</v>
      </c>
    </row>
    <row r="27" spans="1:6" ht="12.75" customHeight="1" x14ac:dyDescent="0.35">
      <c r="A27" s="7" t="s">
        <v>28</v>
      </c>
      <c r="B27" s="5" t="s">
        <v>31</v>
      </c>
      <c r="C27" s="5" t="s">
        <v>28</v>
      </c>
      <c r="D27" s="14">
        <v>100000</v>
      </c>
      <c r="E27" s="41">
        <v>30000</v>
      </c>
      <c r="F27" s="41">
        <v>9468</v>
      </c>
    </row>
    <row r="28" spans="1:6" ht="12.75" customHeight="1" x14ac:dyDescent="0.35">
      <c r="A28" s="7" t="s">
        <v>32</v>
      </c>
      <c r="B28" s="5" t="s">
        <v>33</v>
      </c>
      <c r="C28" s="5"/>
      <c r="D28" s="14">
        <v>10752</v>
      </c>
      <c r="E28" s="41">
        <v>10752</v>
      </c>
      <c r="F28" s="41">
        <v>10752</v>
      </c>
    </row>
    <row r="29" spans="1:6" ht="12.75" customHeight="1" x14ac:dyDescent="0.35">
      <c r="A29" s="7" t="s">
        <v>32</v>
      </c>
      <c r="B29" s="7" t="s">
        <v>34</v>
      </c>
      <c r="C29" s="7"/>
      <c r="D29" s="14">
        <v>4896</v>
      </c>
      <c r="E29" s="41">
        <v>4896</v>
      </c>
      <c r="F29" s="41">
        <v>4896</v>
      </c>
    </row>
    <row r="30" spans="1:6" ht="12.75" customHeight="1" x14ac:dyDescent="0.35">
      <c r="A30" s="7" t="s">
        <v>32</v>
      </c>
      <c r="B30" s="7" t="s">
        <v>35</v>
      </c>
      <c r="C30" s="7" t="s">
        <v>32</v>
      </c>
      <c r="D30" s="14">
        <v>12441</v>
      </c>
      <c r="E30" s="41">
        <v>12441</v>
      </c>
      <c r="F30" s="41">
        <v>12441</v>
      </c>
    </row>
    <row r="31" spans="1:6" ht="12.75" customHeight="1" x14ac:dyDescent="0.35">
      <c r="A31" s="7" t="s">
        <v>32</v>
      </c>
      <c r="B31" s="7" t="s">
        <v>36</v>
      </c>
      <c r="C31" s="7" t="s">
        <v>37</v>
      </c>
      <c r="D31" s="14">
        <v>36537</v>
      </c>
      <c r="E31" s="41">
        <v>125966</v>
      </c>
      <c r="F31" s="41">
        <v>104329</v>
      </c>
    </row>
    <row r="32" spans="1:6" ht="12.75" customHeight="1" x14ac:dyDescent="0.35">
      <c r="A32" s="7" t="s">
        <v>19</v>
      </c>
      <c r="B32" s="7" t="s">
        <v>36</v>
      </c>
      <c r="C32" s="7" t="s">
        <v>19</v>
      </c>
      <c r="D32" s="14">
        <v>840000</v>
      </c>
      <c r="E32" s="41">
        <v>950000</v>
      </c>
      <c r="F32" s="41">
        <v>804739.15</v>
      </c>
    </row>
    <row r="33" spans="1:6" ht="12.75" customHeight="1" x14ac:dyDescent="0.35">
      <c r="A33" s="7" t="s">
        <v>19</v>
      </c>
      <c r="B33" s="7" t="s">
        <v>38</v>
      </c>
      <c r="C33" s="7" t="s">
        <v>19</v>
      </c>
      <c r="D33" s="14">
        <v>111230</v>
      </c>
      <c r="E33" s="41">
        <v>90096</v>
      </c>
      <c r="F33" s="41">
        <v>90096</v>
      </c>
    </row>
    <row r="34" spans="1:6" ht="12.75" customHeight="1" x14ac:dyDescent="0.35">
      <c r="A34" s="7" t="s">
        <v>19</v>
      </c>
      <c r="B34" s="7" t="s">
        <v>39</v>
      </c>
      <c r="C34" s="7" t="s">
        <v>19</v>
      </c>
      <c r="D34" s="14">
        <v>75000</v>
      </c>
      <c r="E34" s="41">
        <v>75000</v>
      </c>
      <c r="F34" s="41">
        <v>0</v>
      </c>
    </row>
    <row r="35" spans="1:6" ht="12.75" customHeight="1" x14ac:dyDescent="0.35">
      <c r="A35" s="7" t="s">
        <v>40</v>
      </c>
      <c r="B35" s="5" t="s">
        <v>30</v>
      </c>
      <c r="C35" s="5" t="s">
        <v>41</v>
      </c>
      <c r="D35" s="14">
        <v>30000</v>
      </c>
      <c r="E35" s="41">
        <v>30000</v>
      </c>
      <c r="F35" s="41">
        <v>26872.720000000001</v>
      </c>
    </row>
    <row r="36" spans="1:6" s="16" customFormat="1" ht="12.75" customHeight="1" x14ac:dyDescent="0.35">
      <c r="A36" s="7" t="s">
        <v>40</v>
      </c>
      <c r="B36" s="7" t="s">
        <v>42</v>
      </c>
      <c r="C36" s="7" t="s">
        <v>41</v>
      </c>
      <c r="D36" s="14">
        <v>10000</v>
      </c>
      <c r="E36" s="41">
        <v>10000</v>
      </c>
      <c r="F36" s="41">
        <v>2237</v>
      </c>
    </row>
    <row r="37" spans="1:6" ht="12.75" customHeight="1" x14ac:dyDescent="0.35">
      <c r="A37" s="7" t="s">
        <v>28</v>
      </c>
      <c r="B37" s="7" t="s">
        <v>43</v>
      </c>
      <c r="C37" s="7" t="s">
        <v>44</v>
      </c>
      <c r="D37" s="14">
        <v>60000</v>
      </c>
      <c r="E37" s="41">
        <v>60000</v>
      </c>
      <c r="F37" s="41">
        <v>60000</v>
      </c>
    </row>
    <row r="38" spans="1:6" ht="12.75" customHeight="1" x14ac:dyDescent="0.35">
      <c r="A38" s="53" t="s">
        <v>21</v>
      </c>
      <c r="B38" s="54"/>
      <c r="C38" s="55"/>
      <c r="D38" s="17">
        <f>SUM(D22:D37)</f>
        <v>3161830</v>
      </c>
      <c r="E38" s="17">
        <f t="shared" ref="E38:F38" si="0">SUM(E22:E37)</f>
        <v>4549514</v>
      </c>
      <c r="F38" s="17">
        <f t="shared" si="0"/>
        <v>4151516.41</v>
      </c>
    </row>
    <row r="39" spans="1:6" ht="15" thickBot="1" x14ac:dyDescent="0.4"/>
    <row r="40" spans="1:6" ht="15.75" customHeight="1" thickBot="1" x14ac:dyDescent="0.4">
      <c r="A40" s="47" t="s">
        <v>45</v>
      </c>
      <c r="B40" s="48"/>
      <c r="C40" s="48"/>
      <c r="D40" s="48"/>
      <c r="E40" s="48"/>
      <c r="F40" s="49"/>
    </row>
    <row r="41" spans="1:6" ht="55" thickBot="1" x14ac:dyDescent="0.4">
      <c r="A41" s="42" t="s">
        <v>3</v>
      </c>
      <c r="B41" s="43" t="s">
        <v>4</v>
      </c>
      <c r="C41" s="42" t="s">
        <v>5</v>
      </c>
      <c r="D41" s="44" t="s">
        <v>6</v>
      </c>
      <c r="E41" s="44" t="s">
        <v>7</v>
      </c>
      <c r="F41" s="46" t="s">
        <v>66</v>
      </c>
    </row>
    <row r="42" spans="1:6" ht="12.75" customHeight="1" x14ac:dyDescent="0.35">
      <c r="A42" s="6" t="s">
        <v>8</v>
      </c>
      <c r="B42" s="18" t="s">
        <v>46</v>
      </c>
      <c r="C42" s="5" t="s">
        <v>47</v>
      </c>
      <c r="D42" s="9">
        <v>72011</v>
      </c>
      <c r="E42" s="38">
        <v>72011</v>
      </c>
      <c r="F42" s="38">
        <v>72011</v>
      </c>
    </row>
    <row r="43" spans="1:6" ht="12.75" customHeight="1" x14ac:dyDescent="0.35">
      <c r="A43" s="6" t="s">
        <v>8</v>
      </c>
      <c r="B43" s="18" t="s">
        <v>48</v>
      </c>
      <c r="C43" s="13" t="s">
        <v>47</v>
      </c>
      <c r="D43" s="10">
        <v>61593</v>
      </c>
      <c r="E43" s="39">
        <v>61593</v>
      </c>
      <c r="F43" s="39">
        <v>61593</v>
      </c>
    </row>
    <row r="44" spans="1:6" ht="12.75" customHeight="1" x14ac:dyDescent="0.35">
      <c r="A44" s="19" t="s">
        <v>8</v>
      </c>
      <c r="B44" s="13" t="s">
        <v>49</v>
      </c>
      <c r="C44" s="13" t="s">
        <v>50</v>
      </c>
      <c r="D44" s="10">
        <v>73483</v>
      </c>
      <c r="E44" s="39">
        <v>73483</v>
      </c>
      <c r="F44" s="39">
        <v>73483</v>
      </c>
    </row>
    <row r="45" spans="1:6" ht="12.75" customHeight="1" x14ac:dyDescent="0.35">
      <c r="A45" s="20" t="s">
        <v>8</v>
      </c>
      <c r="B45" s="13" t="s">
        <v>51</v>
      </c>
      <c r="C45" s="13" t="s">
        <v>52</v>
      </c>
      <c r="D45" s="10">
        <v>50060</v>
      </c>
      <c r="E45" s="39">
        <v>45504</v>
      </c>
      <c r="F45" s="39">
        <v>45504</v>
      </c>
    </row>
    <row r="46" spans="1:6" ht="12.75" customHeight="1" x14ac:dyDescent="0.35">
      <c r="A46" s="20" t="s">
        <v>28</v>
      </c>
      <c r="B46" s="13" t="s">
        <v>53</v>
      </c>
      <c r="C46" s="13" t="s">
        <v>54</v>
      </c>
      <c r="D46" s="10">
        <v>12000</v>
      </c>
      <c r="E46" s="39">
        <v>12000</v>
      </c>
      <c r="F46" s="39">
        <v>12000</v>
      </c>
    </row>
    <row r="47" spans="1:6" ht="12.75" customHeight="1" x14ac:dyDescent="0.35">
      <c r="A47" s="18" t="s">
        <v>8</v>
      </c>
      <c r="B47" s="12" t="s">
        <v>53</v>
      </c>
      <c r="C47" s="13" t="s">
        <v>54</v>
      </c>
      <c r="D47" s="10">
        <v>88703</v>
      </c>
      <c r="E47" s="39">
        <v>21334</v>
      </c>
      <c r="F47" s="39">
        <v>21339</v>
      </c>
    </row>
    <row r="48" spans="1:6" x14ac:dyDescent="0.35">
      <c r="A48" s="53" t="s">
        <v>21</v>
      </c>
      <c r="B48" s="54"/>
      <c r="C48" s="55"/>
      <c r="D48" s="8">
        <f>SUM(D42:D47)</f>
        <v>357850</v>
      </c>
      <c r="E48" s="8">
        <f t="shared" ref="E48:F48" si="1">SUM(E42:E47)</f>
        <v>285925</v>
      </c>
      <c r="F48" s="8">
        <f t="shared" si="1"/>
        <v>285930</v>
      </c>
    </row>
    <row r="49" spans="1:6" ht="15" thickBot="1" x14ac:dyDescent="0.4"/>
    <row r="50" spans="1:6" ht="15.75" customHeight="1" thickBot="1" x14ac:dyDescent="0.4">
      <c r="A50" s="47" t="s">
        <v>55</v>
      </c>
      <c r="B50" s="48"/>
      <c r="C50" s="48"/>
      <c r="D50" s="48"/>
      <c r="E50" s="48"/>
      <c r="F50" s="49"/>
    </row>
    <row r="51" spans="1:6" ht="55" thickBot="1" x14ac:dyDescent="0.4">
      <c r="A51" s="42" t="s">
        <v>3</v>
      </c>
      <c r="B51" s="43" t="s">
        <v>4</v>
      </c>
      <c r="C51" s="42" t="s">
        <v>5</v>
      </c>
      <c r="D51" s="44" t="s">
        <v>6</v>
      </c>
      <c r="E51" s="44" t="s">
        <v>7</v>
      </c>
      <c r="F51" s="46" t="s">
        <v>66</v>
      </c>
    </row>
    <row r="52" spans="1:6" ht="12.75" customHeight="1" x14ac:dyDescent="0.35">
      <c r="A52" s="21" t="s">
        <v>8</v>
      </c>
      <c r="B52" s="21" t="s">
        <v>56</v>
      </c>
      <c r="C52" s="11" t="s">
        <v>10</v>
      </c>
      <c r="D52" s="15">
        <v>103162</v>
      </c>
      <c r="E52" s="40">
        <v>103162</v>
      </c>
      <c r="F52" s="40">
        <v>103162</v>
      </c>
    </row>
    <row r="53" spans="1:6" x14ac:dyDescent="0.35">
      <c r="A53" s="53" t="s">
        <v>21</v>
      </c>
      <c r="B53" s="54"/>
      <c r="C53" s="54"/>
      <c r="D53" s="17">
        <f>SUM(D52)</f>
        <v>103162</v>
      </c>
      <c r="E53" s="17">
        <f t="shared" ref="E53:F53" si="2">SUM(E52)</f>
        <v>103162</v>
      </c>
      <c r="F53" s="17">
        <f t="shared" si="2"/>
        <v>103162</v>
      </c>
    </row>
    <row r="54" spans="1:6" ht="15" thickBot="1" x14ac:dyDescent="0.4"/>
    <row r="55" spans="1:6" ht="15.75" customHeight="1" thickBot="1" x14ac:dyDescent="0.4">
      <c r="A55" s="47" t="s">
        <v>57</v>
      </c>
      <c r="B55" s="48"/>
      <c r="C55" s="48"/>
      <c r="D55" s="48"/>
      <c r="E55" s="48"/>
      <c r="F55" s="49"/>
    </row>
    <row r="56" spans="1:6" ht="55" thickBot="1" x14ac:dyDescent="0.4">
      <c r="A56" s="42" t="s">
        <v>3</v>
      </c>
      <c r="B56" s="43" t="s">
        <v>4</v>
      </c>
      <c r="C56" s="42" t="s">
        <v>5</v>
      </c>
      <c r="D56" s="44" t="s">
        <v>6</v>
      </c>
      <c r="E56" s="44" t="s">
        <v>7</v>
      </c>
      <c r="F56" s="46" t="s">
        <v>66</v>
      </c>
    </row>
    <row r="57" spans="1:6" ht="40.5" x14ac:dyDescent="0.35">
      <c r="A57" s="23" t="s">
        <v>59</v>
      </c>
      <c r="B57" s="24" t="s">
        <v>60</v>
      </c>
      <c r="C57" s="23" t="s">
        <v>59</v>
      </c>
      <c r="D57" s="22">
        <v>281850</v>
      </c>
      <c r="E57" s="41">
        <v>156401</v>
      </c>
      <c r="F57" s="41">
        <v>204024</v>
      </c>
    </row>
    <row r="58" spans="1:6" ht="12.75" customHeight="1" x14ac:dyDescent="0.35">
      <c r="A58" s="25" t="s">
        <v>8</v>
      </c>
      <c r="B58" s="26" t="s">
        <v>58</v>
      </c>
      <c r="C58" s="25" t="s">
        <v>8</v>
      </c>
      <c r="D58" s="22">
        <v>45000</v>
      </c>
      <c r="E58" s="41">
        <v>25000</v>
      </c>
      <c r="F58" s="41">
        <v>25000</v>
      </c>
    </row>
    <row r="59" spans="1:6" ht="12.75" customHeight="1" x14ac:dyDescent="0.35">
      <c r="A59" s="25" t="s">
        <v>65</v>
      </c>
      <c r="B59" s="26" t="s">
        <v>58</v>
      </c>
      <c r="C59" s="25" t="s">
        <v>65</v>
      </c>
      <c r="D59" s="14">
        <v>50000</v>
      </c>
      <c r="E59" s="41">
        <v>0</v>
      </c>
      <c r="F59" s="41">
        <v>0</v>
      </c>
    </row>
    <row r="60" spans="1:6" x14ac:dyDescent="0.35">
      <c r="A60" s="50" t="s">
        <v>21</v>
      </c>
      <c r="B60" s="51"/>
      <c r="C60" s="51"/>
      <c r="D60" s="17">
        <f>SUM(D57:D59)</f>
        <v>376850</v>
      </c>
      <c r="E60" s="17">
        <f>SUM(E57:E59)</f>
        <v>181401</v>
      </c>
      <c r="F60" s="17">
        <f>SUM(F57:F59)</f>
        <v>229024</v>
      </c>
    </row>
    <row r="62" spans="1:6" ht="15" thickBot="1" x14ac:dyDescent="0.4"/>
    <row r="63" spans="1:6" ht="12.75" customHeight="1" thickBot="1" x14ac:dyDescent="0.4">
      <c r="D63" s="27">
        <f>SUM(D18,D38,D48,D53,D60)</f>
        <v>5275447</v>
      </c>
      <c r="E63" s="27">
        <f t="shared" ref="E63:F63" si="3">SUM(E18,E38,E48,E53,E60)</f>
        <v>6463126</v>
      </c>
      <c r="F63" s="27">
        <f t="shared" si="3"/>
        <v>5888769.4100000001</v>
      </c>
    </row>
    <row r="66" spans="1:6" s="3" customFormat="1" ht="12.75" customHeight="1" x14ac:dyDescent="0.3">
      <c r="A66" s="52" t="s">
        <v>61</v>
      </c>
      <c r="B66" s="52"/>
      <c r="C66" s="52"/>
      <c r="D66" s="28"/>
      <c r="E66" s="29"/>
      <c r="F66" s="29"/>
    </row>
    <row r="67" spans="1:6" s="3" customFormat="1" ht="13.5" x14ac:dyDescent="0.3">
      <c r="A67" s="52"/>
      <c r="B67" s="52"/>
      <c r="C67" s="52"/>
      <c r="D67" s="28"/>
      <c r="E67" s="29"/>
      <c r="F67" s="29"/>
    </row>
    <row r="68" spans="1:6" s="3" customFormat="1" ht="13.5" x14ac:dyDescent="0.3">
      <c r="A68" s="52"/>
      <c r="B68" s="52"/>
      <c r="C68" s="52"/>
      <c r="D68" s="28"/>
      <c r="E68" s="29"/>
      <c r="F68" s="29"/>
    </row>
    <row r="69" spans="1:6" s="3" customFormat="1" ht="13.5" x14ac:dyDescent="0.3">
      <c r="A69" s="30"/>
      <c r="B69" s="30"/>
      <c r="C69" s="30"/>
      <c r="D69" s="29"/>
      <c r="E69" s="29"/>
      <c r="F69" s="29"/>
    </row>
    <row r="70" spans="1:6" s="3" customFormat="1" ht="13.5" x14ac:dyDescent="0.3">
      <c r="A70" s="1"/>
      <c r="B70" s="30"/>
      <c r="C70" s="30"/>
      <c r="D70" s="31"/>
      <c r="E70" s="32"/>
      <c r="F70" s="2"/>
    </row>
    <row r="71" spans="1:6" s="3" customFormat="1" ht="13.5" x14ac:dyDescent="0.3">
      <c r="A71" s="1"/>
      <c r="B71" s="1"/>
      <c r="C71" s="1"/>
      <c r="D71" s="31"/>
      <c r="E71" s="2"/>
      <c r="F71" s="2"/>
    </row>
    <row r="72" spans="1:6" s="3" customFormat="1" ht="13.5" x14ac:dyDescent="0.3">
      <c r="A72" s="33" t="s">
        <v>62</v>
      </c>
      <c r="B72" s="34"/>
      <c r="C72" s="33" t="s">
        <v>63</v>
      </c>
      <c r="D72" s="35"/>
      <c r="E72" s="32"/>
      <c r="F72" s="32"/>
    </row>
    <row r="73" spans="1:6" s="3" customFormat="1" ht="13.5" x14ac:dyDescent="0.3">
      <c r="A73" s="33"/>
      <c r="B73" s="36"/>
      <c r="C73" s="33"/>
      <c r="D73" s="31"/>
      <c r="E73" s="32"/>
      <c r="F73" s="32"/>
    </row>
    <row r="74" spans="1:6" s="3" customFormat="1" ht="13.5" x14ac:dyDescent="0.3">
      <c r="A74" s="1"/>
      <c r="B74" s="1"/>
      <c r="C74" s="1"/>
      <c r="D74" s="31"/>
      <c r="E74" s="2"/>
      <c r="F74" s="2"/>
    </row>
    <row r="75" spans="1:6" s="3" customFormat="1" ht="13.5" x14ac:dyDescent="0.3">
      <c r="A75" s="1"/>
      <c r="B75" s="1"/>
      <c r="C75" s="1"/>
      <c r="D75" s="31"/>
      <c r="E75" s="2"/>
      <c r="F75" s="2"/>
    </row>
    <row r="76" spans="1:6" s="3" customFormat="1" ht="13.5" x14ac:dyDescent="0.3">
      <c r="A76" s="33" t="s">
        <v>64</v>
      </c>
      <c r="B76" s="34"/>
      <c r="C76" s="33" t="s">
        <v>63</v>
      </c>
      <c r="D76" s="37"/>
      <c r="E76" s="32"/>
      <c r="F76" s="32"/>
    </row>
  </sheetData>
  <sheetProtection algorithmName="SHA-512" hashValue="ypnxgqsRelWrL2V0ZshDSjfZuQTUvReX8GP7IhnuEY9N+SLKfEczPQCCsP60SgpVDz5sV3Ebnodk2Zx1IlhySg==" saltValue="c3mquOZAomv7A5dLyixsQw==" spinCount="100000" sheet="1" objects="1" scenarios="1"/>
  <mergeCells count="14">
    <mergeCell ref="A38:C38"/>
    <mergeCell ref="A1:B2"/>
    <mergeCell ref="A18:C18"/>
    <mergeCell ref="A20:F20"/>
    <mergeCell ref="A7:F7"/>
    <mergeCell ref="A5:D5"/>
    <mergeCell ref="A4:D4"/>
    <mergeCell ref="A40:F40"/>
    <mergeCell ref="A60:C60"/>
    <mergeCell ref="A66:C68"/>
    <mergeCell ref="A48:C48"/>
    <mergeCell ref="A53:C53"/>
    <mergeCell ref="A55:F55"/>
    <mergeCell ref="A50:F50"/>
  </mergeCells>
  <pageMargins left="0.70866141732283472" right="0.70866141732283472" top="0.74803149606299213" bottom="0.74803149606299213" header="0.31496062992125984" footer="0.31496062992125984"/>
  <pageSetup paperSize="9" scale="78" fitToHeight="1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Document" ma:contentTypeID="0x0101000BC94875665D404BB1351B53C41FD2C000ADD0BD579D56784A80775D78761884C3" ma:contentTypeVersion="1207" ma:contentTypeDescription="" ma:contentTypeScope="" ma:versionID="70f012072e16794a34f409d41bcdff8a">
  <xsd:schema xmlns:xsd="http://www.w3.org/2001/XMLSchema" xmlns:xs="http://www.w3.org/2001/XMLSchema" xmlns:p="http://schemas.microsoft.com/office/2006/metadata/properties" xmlns:ns2="339f91ef-2fb7-4cea-8cc3-e2e8bf4d2fa7" targetNamespace="http://schemas.microsoft.com/office/2006/metadata/properties" ma:root="true" ma:fieldsID="f2bd1b78ef39102caa6004fc677866e7" ns2:_="">
    <xsd:import namespace="339f91ef-2fb7-4cea-8cc3-e2e8bf4d2fa7"/>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9f91ef-2fb7-4cea-8cc3-e2e8bf4d2fa7"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ff10d413-9d59-4653-8a1b-23c98125148c}" ma:internalName="TaxCatchAll" ma:showField="CatchAllData" ma:web="339f91ef-2fb7-4cea-8cc3-e2e8bf4d2fa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f10d413-9d59-4653-8a1b-23c98125148c}" ma:internalName="TaxCatchAllLabel" ma:readOnly="true" ma:showField="CatchAllDataLabel" ma:web="339f91ef-2fb7-4cea-8cc3-e2e8bf4d2fa7">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72|cfc9eb0f-dc8e-47fe-91d0-b8948e79b10d" ma:fieldId="{11f8bb48-43d6-459a-8b80-9123185593c7}" ma:sspId="eebbd1e6-47d2-4842-8988-0ac63dbe3339" ma:termSetId="4dc6ce17-1441-4d6f-af7a-c7350b4eb356"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eebbd1e6-47d2-4842-8988-0ac63dbe3339" ma:termSetId="a141ecdb-69bf-443d-877c-333310d4d291"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eebbd1e6-47d2-4842-8988-0ac63dbe3339" ma:termSetId="d7beb67e-cc35-47eb-a3d7-22fc0c2bde99"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default="-1;#Unclassified|38981149-6ab4-492e-b035-5180b1eb9314" ma:fieldId="{6bbd3faf-a5ab-4e5e-b8a6-a5e099cef439}" ma:sspId="eebbd1e6-47d2-4842-8988-0ac63dbe3339" ma:termSetId="6cdf0fdf-130e-4222-9bb4-058e957460d6"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eebbd1e6-47d2-4842-8988-0ac63dbe3339" ma:termSetId="d7beb67e-cc35-47eb-a3d7-22fc0c2bde9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Docs_FileStatus xmlns="339f91ef-2fb7-4cea-8cc3-e2e8bf4d2fa7">Live</eDocs_FileStatus>
    <TaxCatchAll xmlns="339f91ef-2fb7-4cea-8cc3-e2e8bf4d2fa7">
      <Value>4</Value>
      <Value>3</Value>
      <Value>2</Value>
      <Value>1</Value>
    </TaxCatchAll>
    <eDocs_eFileName xmlns="339f91ef-2fb7-4cea-8cc3-e2e8bf4d2fa7">HOU072-017-2021</eDocs_eFileName>
    <mbbd3fafa5ab4e5eb8a6a5e099cef439 xmlns="339f91ef-2fb7-4cea-8cc3-e2e8bf4d2fa7">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38981149-6ab4-492e-b035-5180b1eb9314</TermId>
        </TermInfo>
      </Terms>
    </mbbd3fafa5ab4e5eb8a6a5e099cef439>
    <h1f8bb4843d6459a8b809123185593c7 xmlns="339f91ef-2fb7-4cea-8cc3-e2e8bf4d2fa7">
      <Terms xmlns="http://schemas.microsoft.com/office/infopath/2007/PartnerControls">
        <TermInfo xmlns="http://schemas.microsoft.com/office/infopath/2007/PartnerControls">
          <TermName xmlns="http://schemas.microsoft.com/office/infopath/2007/PartnerControls">072</TermName>
          <TermId xmlns="http://schemas.microsoft.com/office/infopath/2007/PartnerControls">cfc9eb0f-dc8e-47fe-91d0-b8948e79b10d</TermId>
        </TermInfo>
      </Terms>
    </h1f8bb4843d6459a8b809123185593c7>
    <fbaa881fc4ae443f9fdafbdd527793df xmlns="339f91ef-2fb7-4cea-8cc3-e2e8bf4d2fa7">
      <Terms xmlns="http://schemas.microsoft.com/office/infopath/2007/PartnerControls"/>
    </fbaa881fc4ae443f9fdafbdd527793df>
    <_vti_ItemDeclaredRecord xmlns="339f91ef-2fb7-4cea-8cc3-e2e8bf4d2fa7" xsi:nil="true"/>
    <m02c691f3efa402dab5cbaa8c240a9e7 xmlns="339f91ef-2fb7-4cea-8cc3-e2e8bf4d2fa7">
      <Terms xmlns="http://schemas.microsoft.com/office/infopath/2007/PartnerControls">
        <TermInfo xmlns="http://schemas.microsoft.com/office/infopath/2007/PartnerControls">
          <TermName xmlns="http://schemas.microsoft.com/office/infopath/2007/PartnerControls">Undefined</TermName>
          <TermId xmlns="http://schemas.microsoft.com/office/infopath/2007/PartnerControls">44889b14-ad57-4623-a322-9e5733f867eb</TermId>
        </TermInfo>
      </Terms>
    </m02c691f3efa402dab5cbaa8c240a9e7>
    <nb1b8a72855341e18dd75ce464e281f2 xmlns="339f91ef-2fb7-4cea-8cc3-e2e8bf4d2fa7">
      <Terms xmlns="http://schemas.microsoft.com/office/infopath/2007/PartnerControls">
        <TermInfo xmlns="http://schemas.microsoft.com/office/infopath/2007/PartnerControls">
          <TermName xmlns="http://schemas.microsoft.com/office/infopath/2007/PartnerControls">2019</TermName>
          <TermId xmlns="http://schemas.microsoft.com/office/infopath/2007/PartnerControls">f85df9cd-0f6d-4155-bbd7-ff49d91ec728</TermId>
        </TermInfo>
      </Terms>
    </nb1b8a72855341e18dd75ce464e281f2>
  </documentManagement>
</p:properties>
</file>

<file path=customXml/itemProps1.xml><?xml version="1.0" encoding="utf-8"?>
<ds:datastoreItem xmlns:ds="http://schemas.openxmlformats.org/officeDocument/2006/customXml" ds:itemID="{E7207400-8ECE-46AC-B004-E636D87371FB}">
  <ds:schemaRefs>
    <ds:schemaRef ds:uri="http://schemas.microsoft.com/sharepoint/v3/contenttype/forms"/>
  </ds:schemaRefs>
</ds:datastoreItem>
</file>

<file path=customXml/itemProps2.xml><?xml version="1.0" encoding="utf-8"?>
<ds:datastoreItem xmlns:ds="http://schemas.openxmlformats.org/officeDocument/2006/customXml" ds:itemID="{DDEC657B-B7E9-48F7-9042-866C66264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9f91ef-2fb7-4cea-8cc3-e2e8bf4d2f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E83B1B-860D-4469-A7E0-AB678E6191BD}">
  <ds:schemaRefs>
    <ds:schemaRef ds:uri="http://schemas.microsoft.com/office/infopath/2007/PartnerControls"/>
    <ds:schemaRef ds:uri="http://purl.org/dc/elements/1.1/"/>
    <ds:schemaRef ds:uri="http://schemas.microsoft.com/office/2006/metadata/properties"/>
    <ds:schemaRef ds:uri="339f91ef-2fb7-4cea-8cc3-e2e8bf4d2fa7"/>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Minogue - (DECLG)</dc:creator>
  <cp:lastModifiedBy>Peter Kearney (Housing)</cp:lastModifiedBy>
  <cp:lastPrinted>2019-01-24T16:16:05Z</cp:lastPrinted>
  <dcterms:created xsi:type="dcterms:W3CDTF">2018-05-23T09:22:44Z</dcterms:created>
  <dcterms:modified xsi:type="dcterms:W3CDTF">2026-07-08T16:30:27Z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0x0101000BC94875665D404BB1351B53C41FD2C000ADD0BD579D56784A80775D78761884C3</vt:lpwstr>
  </property>
  <property fmtid="{D5CDD505-2E9C-101B-9397-08002B2CF9AE}" pid="3" name="eDocs_FileTopics">
    <vt:lpwstr>3;#Undefined|44889b14-ad57-4623-a322-9e5733f867eb</vt:lpwstr>
  </property>
  <property fmtid="{D5CDD505-2E9C-101B-9397-08002B2CF9AE}" pid="4" name="eDocs_Year">
    <vt:lpwstr>2;#2019|f85df9cd-0f6d-4155-bbd7-ff49d91ec728</vt:lpwstr>
  </property>
  <property fmtid="{D5CDD505-2E9C-101B-9397-08002B2CF9AE}" pid="5" name="eDocs_SeriesSubSeries">
    <vt:lpwstr>13;#072|cfc9eb0f-dc8e-47fe-91d0-b8948e79b10d</vt:lpwstr>
  </property>
  <property fmtid="{D5CDD505-2E9C-101B-9397-08002B2CF9AE}" pid="6" name="_dlc_policyId">
    <vt:lpwstr>0x0101000BC94875665D404BB1351B53C41FD2C0|151133126</vt:lpwstr>
  </property>
  <property fmtid="{D5CDD505-2E9C-101B-9397-08002B2CF9AE}" pid="7" name="ItemRetentionFormula">
    <vt:lpwstr/>
  </property>
  <property fmtid="{D5CDD505-2E9C-101B-9397-08002B2CF9AE}" pid="8" name="eDocs_DocumentTopics">
    <vt:lpwstr/>
  </property>
  <property fmtid="{D5CDD505-2E9C-101B-9397-08002B2CF9AE}" pid="9" name="_docset_NoMedatataSyncRequired">
    <vt:lpwstr>False</vt:lpwstr>
  </property>
  <property fmtid="{D5CDD505-2E9C-101B-9397-08002B2CF9AE}" pid="10" name="eDocs_SecurityClassification">
    <vt:lpwstr>4;#Unclassified|38981149-6ab4-492e-b035-5180b1eb9314</vt:lpwstr>
  </property>
  <property fmtid="{D5CDD505-2E9C-101B-9397-08002B2CF9AE}" pid="11" name="_dlc_LastRun">
    <vt:lpwstr>05/18/2019 23:05:18</vt:lpwstr>
  </property>
  <property fmtid="{D5CDD505-2E9C-101B-9397-08002B2CF9AE}" pid="12" name="_dlc_ItemStageId">
    <vt:lpwstr>1</vt:lpwstr>
  </property>
  <property fmtid="{D5CDD505-2E9C-101B-9397-08002B2CF9AE}" pid="13" name="eDocs_SecurityClassificationTaxHTField0">
    <vt:lpwstr/>
  </property>
  <property fmtid="{D5CDD505-2E9C-101B-9397-08002B2CF9AE}" pid="14" name="eDocs_OldRefNumber">
    <vt:lpwstr>HSHHOM015-004-2019</vt:lpwstr>
  </property>
  <property fmtid="{D5CDD505-2E9C-101B-9397-08002B2CF9AE}" pid="15" name="eDocs_Series">
    <vt:lpwstr>1;#072|cfc9eb0f-dc8e-47fe-91d0-b8948e79b10d</vt:lpwstr>
  </property>
  <property fmtid="{D5CDD505-2E9C-101B-9397-08002B2CF9AE}" pid="16" name="ge25f6a3ef6f42d4865685f2a74bf8c7">
    <vt:lpwstr/>
  </property>
  <property fmtid="{D5CDD505-2E9C-101B-9397-08002B2CF9AE}" pid="17" name="eDocs_RetentionPeriodTerm">
    <vt:lpwstr/>
  </property>
</Properties>
</file>