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207B52D-F64E-4FC6-BFC5-F80690C1039E}"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Exp'!$A$2:$F$96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9" i="1" l="1"/>
  <c r="E46" i="1" l="1"/>
  <c r="E34" i="1" l="1"/>
  <c r="E42" i="1"/>
  <c r="E58" i="1"/>
  <c r="E64" i="1"/>
  <c r="E70" i="1"/>
  <c r="E75" i="1"/>
  <c r="E85" i="1"/>
  <c r="E90" i="1"/>
  <c r="E96" i="1" l="1"/>
  <c r="F90" i="1"/>
  <c r="D90" i="1"/>
  <c r="F85" i="1" l="1"/>
  <c r="D85" i="1"/>
  <c r="F75" i="1"/>
  <c r="D75" i="1"/>
  <c r="F70" i="1"/>
  <c r="D70" i="1"/>
  <c r="D64" i="1"/>
  <c r="D58" i="1"/>
  <c r="D42" i="1"/>
  <c r="D34" i="1"/>
  <c r="D96" i="1" l="1"/>
  <c r="F64" i="1" l="1"/>
  <c r="F58" i="1"/>
  <c r="F42" i="1"/>
  <c r="F34" i="1"/>
  <c r="F96" i="1" s="1"/>
</calcChain>
</file>

<file path=xl/sharedStrings.xml><?xml version="1.0" encoding="utf-8"?>
<sst xmlns="http://schemas.openxmlformats.org/spreadsheetml/2006/main" count="225" uniqueCount="78">
  <si>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</si>
  <si>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</si>
  <si>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</si>
  <si>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</si>
  <si>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</si>
  <si>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</si>
  <si>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</si>
  <si>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</si>
  <si>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</si>
  <si>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</si>
  <si>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</si>
  <si>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</si>
  <si>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</si>
  <si>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</si>
  <si>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</si>
  <si>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</si>
  <si>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</si>
  <si>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</si>
  <si>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</si>
  <si>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</si>
  <si>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</si>
  <si>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</si>
  <si>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</si>
  <si>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</si>
  <si>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</si>
  <si>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</si>
  <si>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I hereby certify that this statement of expenditure relates to the homeless services programme for the Mid West Region and that the delegated 'Section 10' Exchequer funding allocation is used for the sole purpose of expenditure incurred on this homeless services programme:</t>
  </si>
  <si>
    <t>Mid West Region</t>
  </si>
  <si>
    <t>Focus Ireland</t>
  </si>
  <si>
    <t>Limerick</t>
  </si>
  <si>
    <t>Homeless Prevention</t>
  </si>
  <si>
    <t>Novas</t>
  </si>
  <si>
    <t>Tenancy Sustainment</t>
  </si>
  <si>
    <t>Peter McVerry Trust</t>
  </si>
  <si>
    <t>Sophia</t>
  </si>
  <si>
    <t>Resettlement Supports</t>
  </si>
  <si>
    <t>Mid West Simon</t>
  </si>
  <si>
    <t>Housing First</t>
  </si>
  <si>
    <t>Clare County Council</t>
  </si>
  <si>
    <t>DHPLG/ Limerick City and County Council Protocol Agreement - Financial Report 2022</t>
  </si>
  <si>
    <t xml:space="preserve">Limerick City &amp; County Council </t>
  </si>
  <si>
    <t>Limerick City &amp; County Council</t>
  </si>
  <si>
    <t>Housing First (NEW)</t>
  </si>
  <si>
    <t>HAT office support.</t>
  </si>
  <si>
    <t>Childers Road Family Initiative</t>
  </si>
  <si>
    <t>Twin Oaks Family Hub (Dublin Road Family Initiative)</t>
  </si>
  <si>
    <t>Suaimhneas</t>
  </si>
  <si>
    <t>Respond</t>
  </si>
  <si>
    <t>Cusack Lodge</t>
  </si>
  <si>
    <t>Cuan Mhuire Bruree</t>
  </si>
  <si>
    <t>Cuan Mhuire</t>
  </si>
  <si>
    <t>Teach Mhuire and Sancta Maria</t>
  </si>
  <si>
    <t>DIAL Aftercare Services</t>
  </si>
  <si>
    <t>McGarry House</t>
  </si>
  <si>
    <t>Temporary Emergency Provision</t>
  </si>
  <si>
    <t>Novas &amp; Focus Ireland</t>
  </si>
  <si>
    <t>Temporary Emergency Provision 2</t>
  </si>
  <si>
    <t>Thomond House</t>
  </si>
  <si>
    <t>Associated Charities Trust (ACT)</t>
  </si>
  <si>
    <t>Oak Lodge</t>
  </si>
  <si>
    <t>Clann Nua Supported Living Project</t>
  </si>
  <si>
    <t>Laurel Lodge</t>
  </si>
  <si>
    <t>Westbrook</t>
  </si>
  <si>
    <t>Clann Nua</t>
  </si>
  <si>
    <t>B&amp;B</t>
  </si>
  <si>
    <t>Clare</t>
  </si>
  <si>
    <t>Brother Russell House</t>
  </si>
  <si>
    <t>Altamira</t>
  </si>
  <si>
    <t>ACT</t>
  </si>
  <si>
    <t>Drop in Centre</t>
  </si>
  <si>
    <t>SVP Mid West</t>
  </si>
  <si>
    <t>HAP Placefinder</t>
  </si>
  <si>
    <t>Resettlement Officer</t>
  </si>
  <si>
    <t xml:space="preserve">Central Placement and Assessment Officer </t>
  </si>
  <si>
    <t>HAT Central Placement &amp; Assessment Officer</t>
  </si>
  <si>
    <t>Regional LAs</t>
  </si>
  <si>
    <t>Regional Homeless Service Management</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</si>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</sst>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sz val="9"/>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6" fillId="0" borderId="8" xfId="0" applyFont="1" applyBorder="1" applyAlignment="1">
      <alignment horizontal="left" vertical="center" wrapText="1"/>
    </xf>
    <xf numFmtId="164" fontId="7" fillId="0" borderId="8" xfId="0" applyNumberFormat="1" applyFont="1" applyBorder="1" applyAlignment="1" applyProtection="1">
      <alignment horizontal="center" vertical="center"/>
      <protection locked="0"/>
    </xf>
    <xf numFmtId="0" fontId="7" fillId="0" borderId="0" xfId="0" applyFont="1"/>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8" xfId="0" applyNumberFormat="1" applyFont="1" applyBorder="1" applyAlignment="1">
      <alignment horizontal="center" vertical="center"/>
    </xf>
    <xf numFmtId="164" fontId="6" fillId="0" borderId="8"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5" xfId="0" applyFont="1" applyBorder="1" applyAlignment="1">
      <alignment wrapText="1"/>
    </xf>
    <xf numFmtId="164" fontId="6" fillId="0" borderId="15" xfId="0" applyNumberFormat="1" applyFont="1" applyBorder="1" applyAlignment="1">
      <alignment horizontal="center"/>
    </xf>
    <xf numFmtId="0" fontId="4" fillId="0" borderId="0" xfId="0" applyFont="1" applyAlignment="1">
      <alignment wrapText="1"/>
    </xf>
    <xf numFmtId="0" fontId="6" fillId="0" borderId="15" xfId="0" applyFont="1" applyBorder="1"/>
    <xf numFmtId="164" fontId="6" fillId="0" borderId="0" xfId="0" applyNumberFormat="1" applyFont="1" applyAlignment="1">
      <alignment wrapText="1"/>
    </xf>
    <xf numFmtId="164" fontId="6" fillId="0" borderId="6" xfId="0" applyNumberFormat="1" applyFont="1" applyBorder="1" applyAlignment="1" applyProtection="1">
      <alignment horizontal="center" vertical="center" wrapText="1"/>
      <protection locked="0"/>
    </xf>
    <xf numFmtId="0" fontId="2" fillId="0" borderId="0" xfId="0" applyFont="1" applyAlignment="1">
      <alignment horizontal="left" vertical="center" wrapText="1"/>
    </xf>
    <xf numFmtId="0" fontId="10" fillId="4" borderId="4" xfId="0" applyFont="1" applyFill="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164" fontId="6" fillId="0" borderId="6" xfId="0" applyNumberFormat="1" applyFont="1" applyBorder="1" applyAlignment="1">
      <alignment horizontal="center"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164" fontId="6" fillId="0" borderId="8"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8" xfId="0" applyFont="1" applyBorder="1" applyAlignment="1">
      <alignment horizontal="left" vertical="center" wrapText="1"/>
    </xf>
    <xf numFmtId="0" fontId="7" fillId="0" borderId="17" xfId="0" applyFont="1" applyBorder="1" applyAlignment="1">
      <alignment horizontal="left" vertical="center" wrapText="1"/>
    </xf>
    <xf numFmtId="164" fontId="6" fillId="0" borderId="19" xfId="1" applyNumberFormat="1" applyFont="1" applyFill="1" applyBorder="1" applyAlignment="1" applyProtection="1">
      <alignment horizontal="center" vertical="center"/>
    </xf>
    <xf numFmtId="0" fontId="6" fillId="0" borderId="20" xfId="0" applyFont="1" applyBorder="1" applyAlignment="1">
      <alignment horizontal="left" vertical="center" wrapText="1"/>
    </xf>
    <xf numFmtId="0" fontId="7" fillId="0" borderId="6" xfId="0" applyFont="1" applyBorder="1" applyAlignment="1">
      <alignment horizontal="left" vertical="center" wrapText="1"/>
    </xf>
    <xf numFmtId="164" fontId="6" fillId="0" borderId="12" xfId="1" applyNumberFormat="1" applyFont="1" applyFill="1" applyBorder="1" applyAlignment="1" applyProtection="1">
      <alignment horizontal="center" vertical="center"/>
    </xf>
    <xf numFmtId="0" fontId="6" fillId="0" borderId="11" xfId="0" applyFont="1" applyBorder="1" applyAlignment="1">
      <alignment horizontal="left" vertical="center" wrapText="1"/>
    </xf>
    <xf numFmtId="0" fontId="6" fillId="0" borderId="2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164" fontId="7" fillId="0" borderId="8" xfId="0" applyNumberFormat="1" applyFont="1" applyBorder="1" applyAlignment="1" applyProtection="1">
      <alignment horizontal="center" vertical="center" wrapText="1"/>
      <protection locked="0"/>
    </xf>
    <xf numFmtId="0" fontId="4" fillId="0" borderId="0" xfId="0" applyFont="1" applyAlignment="1">
      <alignment horizontal="left"/>
    </xf>
    <xf numFmtId="0" fontId="5" fillId="0" borderId="4" xfId="0" applyFont="1" applyBorder="1" applyAlignment="1" applyProtection="1">
      <alignment horizontal="center" vertical="center" wrapText="1"/>
      <protection locked="0"/>
    </xf>
    <xf numFmtId="164" fontId="6" fillId="0" borderId="8" xfId="0" applyNumberFormat="1" applyFont="1" applyBorder="1" applyAlignment="1" applyProtection="1">
      <alignment horizontal="center" vertical="center" wrapText="1"/>
      <protection locked="0"/>
    </xf>
    <xf numFmtId="164" fontId="6" fillId="0" borderId="6" xfId="1" applyNumberFormat="1" applyFont="1" applyFill="1" applyBorder="1" applyAlignment="1" applyProtection="1">
      <alignment horizontal="center" vertical="center"/>
      <protection locked="0"/>
    </xf>
    <xf numFmtId="164" fontId="6" fillId="0" borderId="12" xfId="1" applyNumberFormat="1" applyFont="1" applyFill="1" applyBorder="1" applyAlignment="1" applyProtection="1">
      <alignment horizontal="center" vertical="center"/>
      <protection locked="0"/>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0"/>
  <sheetViews>
    <sheetView tabSelected="1" topLeftCell="A79" zoomScale="70" zoomScaleNormal="70" workbookViewId="0">
      <selection activeCell="I16" sqref="I16"/>
    </sheetView>
  </sheetViews>
  <sheetFormatPr defaultColWidth="9.1796875" defaultRowHeight="14.5" x14ac:dyDescent="0.35"/>
  <cols>
    <col min="1" max="1" width="40.54296875" customWidth="1"/>
    <col min="2" max="2" width="47.81640625" customWidth="1"/>
    <col min="3" max="3" width="38" customWidth="1"/>
    <col min="4" max="6" width="21.1796875" customWidth="1"/>
  </cols>
  <sheetData>
    <row r="1" spans="1:6" ht="44.25" customHeight="1" thickBot="1" x14ac:dyDescent="0.5">
      <c r="A1" s="72" t="s">
        <v>0</v>
      </c>
      <c r="B1" s="73"/>
      <c r="C1" s="74"/>
      <c r="D1" s="30"/>
      <c r="E1" s="30"/>
      <c r="F1" s="1"/>
    </row>
    <row r="2" spans="1:6" ht="12.75" customHeight="1" x14ac:dyDescent="0.35">
      <c r="A2" s="75" t="s">
        <v>1</v>
      </c>
      <c r="B2" s="75"/>
    </row>
    <row r="3" spans="1:6" ht="12.75" customHeight="1" x14ac:dyDescent="0.35">
      <c r="A3" s="75"/>
      <c r="B3" s="75"/>
    </row>
    <row r="4" spans="1:6" ht="12.75" customHeight="1" x14ac:dyDescent="0.35"/>
    <row r="5" spans="1:6" ht="12.75" customHeight="1" x14ac:dyDescent="0.35">
      <c r="A5" s="76" t="s">
        <v>39</v>
      </c>
      <c r="B5" s="76"/>
      <c r="C5" s="76"/>
      <c r="D5" s="76"/>
      <c r="E5" s="53"/>
    </row>
    <row r="6" spans="1:6" ht="12.75" customHeight="1" thickBot="1" x14ac:dyDescent="0.4"/>
    <row r="7" spans="1:6" ht="19" customHeight="1" thickBot="1" x14ac:dyDescent="0.4">
      <c r="A7" s="63" t="s">
        <v>2</v>
      </c>
      <c r="B7" s="64"/>
      <c r="C7" s="64"/>
      <c r="D7" s="64"/>
      <c r="E7" s="64"/>
      <c r="F7" s="64"/>
    </row>
    <row r="8" spans="1:6" ht="51.75" customHeight="1" thickBot="1" x14ac:dyDescent="0.4">
      <c r="A8" s="2" t="s">
        <v>3</v>
      </c>
      <c r="B8" s="31" t="s">
        <v>21</v>
      </c>
      <c r="C8" s="2" t="s">
        <v>5</v>
      </c>
      <c r="D8" s="3" t="s">
        <v>25</v>
      </c>
      <c r="E8" s="4" t="s">
        <v>6</v>
      </c>
      <c r="F8" s="54" t="s">
        <v>77</v>
      </c>
    </row>
    <row r="9" spans="1:6" ht="15" customHeight="1" x14ac:dyDescent="0.35">
      <c r="A9" s="32" t="s">
        <v>27</v>
      </c>
      <c r="B9" s="33" t="s">
        <v>43</v>
      </c>
      <c r="C9" s="33" t="s">
        <v>28</v>
      </c>
      <c r="D9" s="34">
        <v>25000</v>
      </c>
      <c r="E9" s="29">
        <v>23974</v>
      </c>
      <c r="F9" s="51">
        <v>23973.99</v>
      </c>
    </row>
    <row r="10" spans="1:6" ht="15" customHeight="1" x14ac:dyDescent="0.35">
      <c r="A10" s="32" t="s">
        <v>40</v>
      </c>
      <c r="B10" s="33" t="s">
        <v>30</v>
      </c>
      <c r="C10" s="33" t="s">
        <v>28</v>
      </c>
      <c r="D10" s="34">
        <v>34500</v>
      </c>
      <c r="E10" s="29">
        <v>33595.839999999997</v>
      </c>
      <c r="F10" s="51">
        <v>33595.839999999997</v>
      </c>
    </row>
    <row r="11" spans="1:6" ht="15" customHeight="1" x14ac:dyDescent="0.35">
      <c r="A11" s="32" t="s">
        <v>40</v>
      </c>
      <c r="B11" s="33" t="s">
        <v>30</v>
      </c>
      <c r="C11" s="33" t="s">
        <v>28</v>
      </c>
      <c r="D11" s="34">
        <v>105000</v>
      </c>
      <c r="E11" s="29">
        <v>51473.82</v>
      </c>
      <c r="F11" s="51">
        <v>51473.82</v>
      </c>
    </row>
    <row r="12" spans="1:6" ht="15" customHeight="1" x14ac:dyDescent="0.35">
      <c r="A12" s="32" t="s">
        <v>40</v>
      </c>
      <c r="B12" s="33" t="s">
        <v>30</v>
      </c>
      <c r="C12" s="33" t="s">
        <v>31</v>
      </c>
      <c r="D12" s="34">
        <v>78641</v>
      </c>
      <c r="E12" s="29">
        <v>78641</v>
      </c>
      <c r="F12" s="51">
        <v>78641</v>
      </c>
    </row>
    <row r="13" spans="1:6" ht="15" customHeight="1" x14ac:dyDescent="0.35">
      <c r="A13" s="32" t="s">
        <v>40</v>
      </c>
      <c r="B13" s="33" t="s">
        <v>30</v>
      </c>
      <c r="C13" s="33" t="s">
        <v>28</v>
      </c>
      <c r="D13" s="34">
        <v>45000</v>
      </c>
      <c r="E13" s="29">
        <v>33060.85</v>
      </c>
      <c r="F13" s="51">
        <v>33060.85</v>
      </c>
    </row>
    <row r="14" spans="1:6" ht="15" customHeight="1" x14ac:dyDescent="0.35">
      <c r="A14" s="32" t="s">
        <v>40</v>
      </c>
      <c r="B14" s="33" t="s">
        <v>30</v>
      </c>
      <c r="C14" s="33" t="s">
        <v>28</v>
      </c>
      <c r="D14" s="34">
        <v>110000</v>
      </c>
      <c r="E14" s="29">
        <v>110000</v>
      </c>
      <c r="F14" s="51">
        <v>110000</v>
      </c>
    </row>
    <row r="15" spans="1:6" ht="15" customHeight="1" x14ac:dyDescent="0.35">
      <c r="A15" s="32" t="s">
        <v>40</v>
      </c>
      <c r="B15" s="33" t="s">
        <v>30</v>
      </c>
      <c r="C15" s="33" t="s">
        <v>28</v>
      </c>
      <c r="D15" s="34">
        <v>50000</v>
      </c>
      <c r="E15" s="29">
        <v>40278.18</v>
      </c>
      <c r="F15" s="51">
        <v>40278.18</v>
      </c>
    </row>
    <row r="16" spans="1:6" ht="15" customHeight="1" x14ac:dyDescent="0.35">
      <c r="A16" s="32" t="s">
        <v>40</v>
      </c>
      <c r="B16" s="33" t="s">
        <v>32</v>
      </c>
      <c r="C16" s="33" t="s">
        <v>28</v>
      </c>
      <c r="D16" s="34">
        <v>112558</v>
      </c>
      <c r="E16" s="29">
        <v>112556</v>
      </c>
      <c r="F16" s="51">
        <v>112556</v>
      </c>
    </row>
    <row r="17" spans="1:6" ht="15" customHeight="1" x14ac:dyDescent="0.35">
      <c r="A17" s="32" t="s">
        <v>40</v>
      </c>
      <c r="B17" s="33" t="s">
        <v>32</v>
      </c>
      <c r="C17" s="33" t="s">
        <v>33</v>
      </c>
      <c r="D17" s="34">
        <v>30000</v>
      </c>
      <c r="E17" s="29">
        <v>27000</v>
      </c>
      <c r="F17" s="51">
        <v>27000</v>
      </c>
    </row>
    <row r="18" spans="1:6" ht="15" customHeight="1" x14ac:dyDescent="0.35">
      <c r="A18" s="32" t="s">
        <v>40</v>
      </c>
      <c r="B18" s="33" t="s">
        <v>32</v>
      </c>
      <c r="C18" s="33" t="s">
        <v>34</v>
      </c>
      <c r="D18" s="34">
        <v>106524</v>
      </c>
      <c r="E18" s="29">
        <v>106524</v>
      </c>
      <c r="F18" s="51">
        <v>106524</v>
      </c>
    </row>
    <row r="19" spans="1:6" ht="15" customHeight="1" x14ac:dyDescent="0.35">
      <c r="A19" s="32" t="s">
        <v>40</v>
      </c>
      <c r="B19" s="33" t="s">
        <v>35</v>
      </c>
      <c r="C19" s="33" t="s">
        <v>28</v>
      </c>
      <c r="D19" s="34">
        <v>209000</v>
      </c>
      <c r="E19" s="29">
        <v>96308.29</v>
      </c>
      <c r="F19" s="51">
        <v>96308.29</v>
      </c>
    </row>
    <row r="20" spans="1:6" ht="15" customHeight="1" x14ac:dyDescent="0.35">
      <c r="A20" s="32" t="s">
        <v>40</v>
      </c>
      <c r="B20" s="33" t="s">
        <v>35</v>
      </c>
      <c r="C20" s="33" t="s">
        <v>31</v>
      </c>
      <c r="D20" s="34">
        <v>124894</v>
      </c>
      <c r="E20" s="29">
        <v>124893.5</v>
      </c>
      <c r="F20" s="51">
        <v>124893.5</v>
      </c>
    </row>
    <row r="21" spans="1:6" ht="15" customHeight="1" x14ac:dyDescent="0.35">
      <c r="A21" s="32" t="s">
        <v>40</v>
      </c>
      <c r="B21" s="33" t="s">
        <v>35</v>
      </c>
      <c r="C21" s="33" t="s">
        <v>36</v>
      </c>
      <c r="D21" s="34">
        <v>89000</v>
      </c>
      <c r="E21" s="29">
        <v>89000</v>
      </c>
      <c r="F21" s="51">
        <v>89000</v>
      </c>
    </row>
    <row r="22" spans="1:6" ht="15" customHeight="1" x14ac:dyDescent="0.35">
      <c r="A22" s="32" t="s">
        <v>41</v>
      </c>
      <c r="B22" s="33" t="s">
        <v>42</v>
      </c>
      <c r="C22" s="33" t="s">
        <v>28</v>
      </c>
      <c r="D22" s="34">
        <v>210000</v>
      </c>
      <c r="E22" s="29">
        <v>0</v>
      </c>
      <c r="F22" s="51">
        <v>0</v>
      </c>
    </row>
    <row r="23" spans="1:6" ht="15" customHeight="1" x14ac:dyDescent="0.35">
      <c r="A23" s="32" t="s">
        <v>38</v>
      </c>
      <c r="B23" s="33" t="s">
        <v>35</v>
      </c>
      <c r="C23" s="33" t="s">
        <v>28</v>
      </c>
      <c r="D23" s="34">
        <v>128889</v>
      </c>
      <c r="E23" s="29"/>
      <c r="F23" s="51">
        <v>128889</v>
      </c>
    </row>
    <row r="24" spans="1:6" ht="15" customHeight="1" x14ac:dyDescent="0.35">
      <c r="A24" s="32" t="s">
        <v>38</v>
      </c>
      <c r="B24" s="33" t="s">
        <v>30</v>
      </c>
      <c r="C24" s="33" t="s">
        <v>28</v>
      </c>
      <c r="D24" s="34">
        <v>58000</v>
      </c>
      <c r="E24" s="29"/>
      <c r="F24" s="51">
        <v>58000</v>
      </c>
    </row>
    <row r="25" spans="1:6" ht="15" customHeight="1" x14ac:dyDescent="0.35">
      <c r="A25" s="32" t="s">
        <v>38</v>
      </c>
      <c r="B25" s="33" t="s">
        <v>37</v>
      </c>
      <c r="C25" s="33" t="s">
        <v>28</v>
      </c>
      <c r="D25" s="34">
        <v>41348</v>
      </c>
      <c r="E25" s="29"/>
      <c r="F25" s="51">
        <v>41348</v>
      </c>
    </row>
    <row r="26" spans="1:6" ht="15" customHeight="1" x14ac:dyDescent="0.35">
      <c r="A26" s="32" t="s">
        <v>38</v>
      </c>
      <c r="B26" s="33" t="s">
        <v>32</v>
      </c>
      <c r="C26" s="33" t="s">
        <v>28</v>
      </c>
      <c r="D26" s="34">
        <v>56279</v>
      </c>
      <c r="E26" s="29"/>
      <c r="F26" s="51">
        <v>56279</v>
      </c>
    </row>
    <row r="27" spans="1:6" ht="15" customHeight="1" x14ac:dyDescent="0.35">
      <c r="A27" s="32" t="s">
        <v>38</v>
      </c>
      <c r="B27" s="33" t="s">
        <v>30</v>
      </c>
      <c r="C27" s="33" t="s">
        <v>31</v>
      </c>
      <c r="D27" s="34">
        <v>56824</v>
      </c>
      <c r="E27" s="29"/>
      <c r="F27" s="51">
        <v>56824</v>
      </c>
    </row>
    <row r="28" spans="1:6" ht="15" customHeight="1" x14ac:dyDescent="0.35">
      <c r="A28" s="32" t="s">
        <v>38</v>
      </c>
      <c r="B28" s="33" t="s">
        <v>35</v>
      </c>
      <c r="C28" s="33" t="s">
        <v>31</v>
      </c>
      <c r="D28" s="34">
        <v>53200</v>
      </c>
      <c r="E28" s="29"/>
      <c r="F28" s="51">
        <v>53200</v>
      </c>
    </row>
    <row r="29" spans="1:6" ht="15" customHeight="1" x14ac:dyDescent="0.35">
      <c r="A29" s="35" t="s">
        <v>38</v>
      </c>
      <c r="B29" s="33" t="s">
        <v>32</v>
      </c>
      <c r="C29" s="36" t="s">
        <v>31</v>
      </c>
      <c r="D29" s="37">
        <v>66672</v>
      </c>
      <c r="E29" s="55"/>
      <c r="F29" s="52">
        <v>66672</v>
      </c>
    </row>
    <row r="30" spans="1:6" ht="15" customHeight="1" x14ac:dyDescent="0.35">
      <c r="A30" s="35" t="s">
        <v>38</v>
      </c>
      <c r="B30" s="33" t="s">
        <v>32</v>
      </c>
      <c r="C30" s="36" t="s">
        <v>36</v>
      </c>
      <c r="D30" s="37">
        <v>137746</v>
      </c>
      <c r="E30" s="55"/>
      <c r="F30" s="52">
        <v>137746</v>
      </c>
    </row>
    <row r="31" spans="1:6" ht="15" hidden="1" customHeight="1" x14ac:dyDescent="0.35">
      <c r="A31" s="35"/>
      <c r="B31" s="33"/>
      <c r="C31" s="36"/>
      <c r="D31" s="37"/>
      <c r="E31" s="37"/>
      <c r="F31" s="52"/>
    </row>
    <row r="32" spans="1:6" s="7" customFormat="1" ht="15" hidden="1" customHeight="1" x14ac:dyDescent="0.3">
      <c r="A32" s="35"/>
      <c r="B32" s="33"/>
      <c r="C32" s="36"/>
      <c r="D32" s="37"/>
      <c r="E32" s="37"/>
      <c r="F32" s="6"/>
    </row>
    <row r="33" spans="1:11" s="7" customFormat="1" ht="15" hidden="1" customHeight="1" x14ac:dyDescent="0.3">
      <c r="A33" s="35"/>
      <c r="B33" s="33"/>
      <c r="C33" s="36"/>
      <c r="D33" s="37"/>
      <c r="E33" s="34"/>
      <c r="F33" s="9"/>
    </row>
    <row r="34" spans="1:11" ht="15" customHeight="1" x14ac:dyDescent="0.35">
      <c r="A34" s="77" t="s">
        <v>7</v>
      </c>
      <c r="B34" s="78"/>
      <c r="C34" s="79"/>
      <c r="D34" s="10">
        <f>SUM(D9:D33)</f>
        <v>1929075</v>
      </c>
      <c r="E34" s="10">
        <f>SUM(E9:E33)</f>
        <v>927305.48</v>
      </c>
      <c r="F34" s="10">
        <f t="shared" ref="F34" si="0">SUM(F9:F33)</f>
        <v>1526263.47</v>
      </c>
    </row>
    <row r="35" spans="1:11" ht="12.75" customHeight="1" thickBot="1" x14ac:dyDescent="0.4"/>
    <row r="36" spans="1:11" ht="19" customHeight="1" thickBot="1" x14ac:dyDescent="0.4">
      <c r="A36" s="63" t="s">
        <v>8</v>
      </c>
      <c r="B36" s="64"/>
      <c r="C36" s="64"/>
      <c r="D36" s="64"/>
      <c r="E36" s="64"/>
      <c r="F36" s="64"/>
    </row>
    <row r="37" spans="1:11" ht="51.75" customHeight="1" thickBot="1" x14ac:dyDescent="0.4">
      <c r="A37" s="2" t="s">
        <v>3</v>
      </c>
      <c r="B37" s="2" t="s">
        <v>22</v>
      </c>
      <c r="C37" s="2" t="s">
        <v>5</v>
      </c>
      <c r="D37" s="3" t="s">
        <v>25</v>
      </c>
      <c r="E37" s="4" t="s">
        <v>6</v>
      </c>
      <c r="F37" s="54" t="s">
        <v>77</v>
      </c>
      <c r="K37" t="s">
        <v>9</v>
      </c>
    </row>
    <row r="38" spans="1:11" x14ac:dyDescent="0.35">
      <c r="A38" s="38" t="s">
        <v>29</v>
      </c>
      <c r="B38" s="39" t="s">
        <v>44</v>
      </c>
      <c r="C38" s="5" t="s">
        <v>28</v>
      </c>
      <c r="D38" s="40">
        <v>389650</v>
      </c>
      <c r="E38" s="29">
        <v>428563.96</v>
      </c>
      <c r="F38" s="9">
        <v>428563.96</v>
      </c>
    </row>
    <row r="39" spans="1:11" ht="27" x14ac:dyDescent="0.35">
      <c r="A39" s="41" t="s">
        <v>29</v>
      </c>
      <c r="B39" s="42" t="s">
        <v>45</v>
      </c>
      <c r="C39" s="5" t="s">
        <v>36</v>
      </c>
      <c r="D39" s="34">
        <v>298131</v>
      </c>
      <c r="E39" s="9">
        <v>296631</v>
      </c>
      <c r="F39" s="9">
        <v>296631</v>
      </c>
    </row>
    <row r="40" spans="1:11" x14ac:dyDescent="0.35">
      <c r="A40" s="41" t="s">
        <v>29</v>
      </c>
      <c r="B40" s="42" t="s">
        <v>46</v>
      </c>
      <c r="C40" s="5" t="s">
        <v>47</v>
      </c>
      <c r="D40" s="34">
        <v>200694</v>
      </c>
      <c r="E40" s="9">
        <v>200694</v>
      </c>
      <c r="F40" s="9">
        <v>200694</v>
      </c>
    </row>
    <row r="41" spans="1:11" x14ac:dyDescent="0.35">
      <c r="A41" s="41" t="s">
        <v>38</v>
      </c>
      <c r="B41" s="42" t="s">
        <v>48</v>
      </c>
      <c r="C41" s="5" t="s">
        <v>31</v>
      </c>
      <c r="D41" s="34">
        <v>363060</v>
      </c>
      <c r="E41" s="29"/>
      <c r="F41" s="9">
        <v>363060</v>
      </c>
    </row>
    <row r="42" spans="1:11" ht="15" customHeight="1" x14ac:dyDescent="0.35">
      <c r="A42" s="77" t="s">
        <v>7</v>
      </c>
      <c r="B42" s="78"/>
      <c r="C42" s="79"/>
      <c r="D42" s="10">
        <f>SUM(D38:D41)</f>
        <v>1251535</v>
      </c>
      <c r="E42" s="10">
        <f>SUM(E38:E41)</f>
        <v>925888.96</v>
      </c>
      <c r="F42" s="10">
        <f>SUM(F38:F41)</f>
        <v>1288948.96</v>
      </c>
    </row>
    <row r="43" spans="1:11" ht="12.75" customHeight="1" thickBot="1" x14ac:dyDescent="0.4"/>
    <row r="44" spans="1:11" ht="19" customHeight="1" thickBot="1" x14ac:dyDescent="0.4">
      <c r="A44" s="63" t="s">
        <v>10</v>
      </c>
      <c r="B44" s="64"/>
      <c r="C44" s="64"/>
      <c r="D44" s="64"/>
      <c r="E44" s="64"/>
      <c r="F44" s="64"/>
    </row>
    <row r="45" spans="1:11" ht="51.75" customHeight="1" thickBot="1" x14ac:dyDescent="0.4">
      <c r="A45" s="2" t="s">
        <v>3</v>
      </c>
      <c r="B45" s="2" t="s">
        <v>22</v>
      </c>
      <c r="C45" s="2" t="s">
        <v>5</v>
      </c>
      <c r="D45" s="3" t="s">
        <v>25</v>
      </c>
      <c r="E45" s="4" t="s">
        <v>6</v>
      </c>
      <c r="F45" s="54" t="s">
        <v>77</v>
      </c>
    </row>
    <row r="46" spans="1:11" ht="15" customHeight="1" x14ac:dyDescent="0.35">
      <c r="A46" s="38" t="s">
        <v>29</v>
      </c>
      <c r="B46" s="39" t="s">
        <v>49</v>
      </c>
      <c r="C46" s="39" t="s">
        <v>50</v>
      </c>
      <c r="D46" s="11">
        <v>235839</v>
      </c>
      <c r="E46" s="9">
        <f>SUM(D43:D46)</f>
        <v>235839</v>
      </c>
      <c r="F46" s="9">
        <v>235839</v>
      </c>
    </row>
    <row r="47" spans="1:11" ht="15" customHeight="1" x14ac:dyDescent="0.35">
      <c r="A47" s="41" t="s">
        <v>29</v>
      </c>
      <c r="B47" s="42" t="s">
        <v>51</v>
      </c>
      <c r="C47" s="42" t="s">
        <v>50</v>
      </c>
      <c r="D47" s="11">
        <v>26512</v>
      </c>
      <c r="E47" s="56">
        <v>26512</v>
      </c>
      <c r="F47" s="9">
        <v>26512</v>
      </c>
    </row>
    <row r="48" spans="1:11" ht="15" customHeight="1" x14ac:dyDescent="0.35">
      <c r="A48" s="41" t="s">
        <v>29</v>
      </c>
      <c r="B48" s="42" t="s">
        <v>52</v>
      </c>
      <c r="C48" s="42" t="s">
        <v>31</v>
      </c>
      <c r="D48" s="11">
        <v>69686</v>
      </c>
      <c r="E48" s="56">
        <v>69686</v>
      </c>
      <c r="F48" s="9">
        <v>69686</v>
      </c>
    </row>
    <row r="49" spans="1:6" ht="15" customHeight="1" x14ac:dyDescent="0.35">
      <c r="A49" s="41" t="s">
        <v>29</v>
      </c>
      <c r="B49" s="42" t="s">
        <v>53</v>
      </c>
      <c r="C49" s="42" t="s">
        <v>31</v>
      </c>
      <c r="D49" s="11">
        <v>431686</v>
      </c>
      <c r="E49" s="56">
        <v>431686</v>
      </c>
      <c r="F49" s="9">
        <v>431686</v>
      </c>
    </row>
    <row r="50" spans="1:6" ht="15" customHeight="1" x14ac:dyDescent="0.35">
      <c r="A50" s="41" t="s">
        <v>29</v>
      </c>
      <c r="B50" s="42" t="s">
        <v>54</v>
      </c>
      <c r="C50" s="42" t="s">
        <v>55</v>
      </c>
      <c r="D50" s="11">
        <v>697847</v>
      </c>
      <c r="E50" s="56">
        <v>693734.42</v>
      </c>
      <c r="F50" s="9">
        <v>693734.42</v>
      </c>
    </row>
    <row r="51" spans="1:6" ht="15" customHeight="1" x14ac:dyDescent="0.35">
      <c r="A51" s="41" t="s">
        <v>29</v>
      </c>
      <c r="B51" s="42" t="s">
        <v>56</v>
      </c>
      <c r="C51" s="42" t="s">
        <v>31</v>
      </c>
      <c r="D51" s="11">
        <v>150000</v>
      </c>
      <c r="E51" s="56">
        <v>168054.88999999996</v>
      </c>
      <c r="F51" s="9">
        <v>168054.88999999996</v>
      </c>
    </row>
    <row r="52" spans="1:6" ht="15" customHeight="1" x14ac:dyDescent="0.35">
      <c r="A52" s="41" t="s">
        <v>29</v>
      </c>
      <c r="B52" s="42" t="s">
        <v>57</v>
      </c>
      <c r="C52" s="42" t="s">
        <v>58</v>
      </c>
      <c r="D52" s="11">
        <v>271630</v>
      </c>
      <c r="E52" s="56">
        <v>271630</v>
      </c>
      <c r="F52" s="9">
        <v>271630</v>
      </c>
    </row>
    <row r="53" spans="1:6" ht="15" customHeight="1" x14ac:dyDescent="0.35">
      <c r="A53" s="41" t="s">
        <v>29</v>
      </c>
      <c r="B53" s="42" t="s">
        <v>59</v>
      </c>
      <c r="C53" s="42" t="s">
        <v>36</v>
      </c>
      <c r="D53" s="11">
        <v>628193</v>
      </c>
      <c r="E53" s="56">
        <v>647896.66</v>
      </c>
      <c r="F53" s="9">
        <v>647896.66</v>
      </c>
    </row>
    <row r="54" spans="1:6" ht="15" customHeight="1" x14ac:dyDescent="0.35">
      <c r="A54" s="41" t="s">
        <v>29</v>
      </c>
      <c r="B54" s="42" t="s">
        <v>60</v>
      </c>
      <c r="C54" s="42" t="s">
        <v>36</v>
      </c>
      <c r="D54" s="11">
        <v>93000</v>
      </c>
      <c r="E54" s="56"/>
      <c r="F54" s="9">
        <v>93000</v>
      </c>
    </row>
    <row r="55" spans="1:6" ht="15" customHeight="1" x14ac:dyDescent="0.35">
      <c r="A55" s="41" t="s">
        <v>38</v>
      </c>
      <c r="B55" s="42" t="s">
        <v>61</v>
      </c>
      <c r="C55" s="42" t="s">
        <v>36</v>
      </c>
      <c r="D55" s="11">
        <v>255268.42</v>
      </c>
      <c r="E55" s="56"/>
      <c r="F55" s="9">
        <v>255268</v>
      </c>
    </row>
    <row r="56" spans="1:6" ht="15" customHeight="1" x14ac:dyDescent="0.35">
      <c r="A56" s="41" t="s">
        <v>38</v>
      </c>
      <c r="B56" s="42" t="s">
        <v>62</v>
      </c>
      <c r="C56" s="42" t="s">
        <v>36</v>
      </c>
      <c r="D56" s="11">
        <v>312000</v>
      </c>
      <c r="E56" s="56"/>
      <c r="F56" s="9">
        <v>312000</v>
      </c>
    </row>
    <row r="57" spans="1:6" ht="15" customHeight="1" x14ac:dyDescent="0.35">
      <c r="A57" s="41" t="s">
        <v>38</v>
      </c>
      <c r="B57" s="42" t="s">
        <v>63</v>
      </c>
      <c r="C57" s="42" t="s">
        <v>36</v>
      </c>
      <c r="D57" s="11">
        <v>59086</v>
      </c>
      <c r="E57" s="56"/>
      <c r="F57" s="9">
        <v>59086</v>
      </c>
    </row>
    <row r="58" spans="1:6" ht="15" customHeight="1" x14ac:dyDescent="0.35">
      <c r="A58" s="77" t="s">
        <v>7</v>
      </c>
      <c r="B58" s="78"/>
      <c r="C58" s="79"/>
      <c r="D58" s="10">
        <f>SUM(D46:D57)</f>
        <v>3230747.42</v>
      </c>
      <c r="E58" s="10">
        <f>SUM(E46:E57)</f>
        <v>2545038.9699999997</v>
      </c>
      <c r="F58" s="10">
        <f>SUM(F46:F57)</f>
        <v>3264392.9699999997</v>
      </c>
    </row>
    <row r="59" spans="1:6" ht="12.75" customHeight="1" thickBot="1" x14ac:dyDescent="0.4">
      <c r="A59" s="12"/>
      <c r="B59" s="12"/>
      <c r="C59" s="12"/>
      <c r="D59" s="13"/>
      <c r="E59" s="13"/>
      <c r="F59" s="13"/>
    </row>
    <row r="60" spans="1:6" ht="19" customHeight="1" thickBot="1" x14ac:dyDescent="0.4">
      <c r="A60" s="63" t="s">
        <v>11</v>
      </c>
      <c r="B60" s="64"/>
      <c r="C60" s="64"/>
      <c r="D60" s="64"/>
      <c r="E60" s="64"/>
      <c r="F60" s="64"/>
    </row>
    <row r="61" spans="1:6" ht="51.75" customHeight="1" thickBot="1" x14ac:dyDescent="0.4">
      <c r="A61" s="2" t="s">
        <v>3</v>
      </c>
      <c r="B61" s="2" t="s">
        <v>23</v>
      </c>
      <c r="C61" s="2" t="s">
        <v>24</v>
      </c>
      <c r="D61" s="3" t="s">
        <v>25</v>
      </c>
      <c r="E61" s="4" t="s">
        <v>6</v>
      </c>
      <c r="F61" s="54" t="s">
        <v>77</v>
      </c>
    </row>
    <row r="62" spans="1:6" ht="15" customHeight="1" x14ac:dyDescent="0.35">
      <c r="A62" s="43" t="s">
        <v>29</v>
      </c>
      <c r="B62" s="44" t="s">
        <v>64</v>
      </c>
      <c r="C62" s="44" t="s">
        <v>64</v>
      </c>
      <c r="D62" s="45">
        <v>2360000</v>
      </c>
      <c r="E62" s="9">
        <v>2683953.9</v>
      </c>
      <c r="F62" s="9">
        <v>2683953.9</v>
      </c>
    </row>
    <row r="63" spans="1:6" ht="15" customHeight="1" x14ac:dyDescent="0.35">
      <c r="A63" s="46" t="s">
        <v>65</v>
      </c>
      <c r="B63" s="47" t="s">
        <v>64</v>
      </c>
      <c r="C63" s="47" t="s">
        <v>64</v>
      </c>
      <c r="D63" s="48">
        <v>1000000</v>
      </c>
      <c r="E63" s="57"/>
      <c r="F63" s="9">
        <v>958628.14</v>
      </c>
    </row>
    <row r="64" spans="1:6" ht="15" customHeight="1" x14ac:dyDescent="0.35">
      <c r="A64" s="77" t="s">
        <v>7</v>
      </c>
      <c r="B64" s="78"/>
      <c r="C64" s="79"/>
      <c r="D64" s="10">
        <f>SUM(D62:D63)</f>
        <v>3360000</v>
      </c>
      <c r="E64" s="10">
        <f>SUM(E62:E63)</f>
        <v>2683953.9</v>
      </c>
      <c r="F64" s="10">
        <f>SUM(F62:F63)</f>
        <v>3642582.04</v>
      </c>
    </row>
    <row r="65" spans="1:11" ht="12.75" customHeight="1" thickBot="1" x14ac:dyDescent="0.4">
      <c r="A65" s="12"/>
      <c r="B65" s="12"/>
      <c r="C65" s="12"/>
      <c r="D65" s="13"/>
      <c r="E65" s="13"/>
      <c r="F65" s="13"/>
    </row>
    <row r="66" spans="1:11" ht="19" customHeight="1" thickBot="1" x14ac:dyDescent="0.4">
      <c r="A66" s="63" t="s">
        <v>12</v>
      </c>
      <c r="B66" s="64"/>
      <c r="C66" s="64"/>
      <c r="D66" s="64"/>
      <c r="E66" s="64"/>
      <c r="F66" s="64"/>
    </row>
    <row r="67" spans="1:11" ht="51.75" customHeight="1" thickBot="1" x14ac:dyDescent="0.4">
      <c r="A67" s="2" t="s">
        <v>3</v>
      </c>
      <c r="B67" s="2" t="s">
        <v>22</v>
      </c>
      <c r="C67" s="2" t="s">
        <v>5</v>
      </c>
      <c r="D67" s="3" t="s">
        <v>25</v>
      </c>
      <c r="E67" s="4" t="s">
        <v>6</v>
      </c>
      <c r="F67" s="54" t="s">
        <v>77</v>
      </c>
    </row>
    <row r="68" spans="1:11" ht="15" customHeight="1" x14ac:dyDescent="0.35">
      <c r="A68" s="41" t="s">
        <v>29</v>
      </c>
      <c r="B68" s="42" t="s">
        <v>66</v>
      </c>
      <c r="C68" s="42" t="s">
        <v>31</v>
      </c>
      <c r="D68" s="8">
        <v>315459</v>
      </c>
      <c r="E68" s="9"/>
      <c r="F68" s="9">
        <v>315459</v>
      </c>
      <c r="K68" t="s">
        <v>9</v>
      </c>
    </row>
    <row r="69" spans="1:11" ht="15" customHeight="1" x14ac:dyDescent="0.35">
      <c r="A69" s="50" t="s">
        <v>29</v>
      </c>
      <c r="B69" s="42" t="s">
        <v>67</v>
      </c>
      <c r="C69" s="42" t="s">
        <v>68</v>
      </c>
      <c r="D69" s="8">
        <v>29440</v>
      </c>
      <c r="E69" s="9"/>
      <c r="F69" s="9">
        <v>29440</v>
      </c>
    </row>
    <row r="70" spans="1:11" ht="15" customHeight="1" x14ac:dyDescent="0.35">
      <c r="A70" s="62" t="s">
        <v>7</v>
      </c>
      <c r="B70" s="62"/>
      <c r="C70" s="62"/>
      <c r="D70" s="10">
        <f>SUM(D68:D69)</f>
        <v>344899</v>
      </c>
      <c r="E70" s="10">
        <f>SUM(E68:E69)</f>
        <v>0</v>
      </c>
      <c r="F70" s="10">
        <f>SUM(F68:F69)</f>
        <v>344899</v>
      </c>
    </row>
    <row r="71" spans="1:11" ht="12.75" customHeight="1" thickBot="1" x14ac:dyDescent="0.4">
      <c r="B71" t="s">
        <v>9</v>
      </c>
    </row>
    <row r="72" spans="1:11" ht="19" customHeight="1" thickBot="1" x14ac:dyDescent="0.4">
      <c r="A72" s="63" t="s">
        <v>13</v>
      </c>
      <c r="B72" s="64"/>
      <c r="C72" s="64"/>
      <c r="D72" s="64"/>
      <c r="E72" s="64"/>
      <c r="F72" s="64"/>
    </row>
    <row r="73" spans="1:11" ht="51.75" customHeight="1" thickBot="1" x14ac:dyDescent="0.4">
      <c r="A73" s="2" t="s">
        <v>3</v>
      </c>
      <c r="B73" s="2" t="s">
        <v>4</v>
      </c>
      <c r="C73" s="2" t="s">
        <v>5</v>
      </c>
      <c r="D73" s="3" t="s">
        <v>25</v>
      </c>
      <c r="E73" s="4" t="s">
        <v>6</v>
      </c>
      <c r="F73" s="54" t="s">
        <v>77</v>
      </c>
      <c r="J73" t="s">
        <v>9</v>
      </c>
    </row>
    <row r="74" spans="1:11" ht="15" customHeight="1" x14ac:dyDescent="0.35">
      <c r="A74" s="50" t="s">
        <v>29</v>
      </c>
      <c r="B74" s="42" t="s">
        <v>69</v>
      </c>
      <c r="C74" s="42" t="s">
        <v>70</v>
      </c>
      <c r="D74" s="8">
        <v>60000</v>
      </c>
      <c r="E74" s="9"/>
      <c r="F74" s="9">
        <v>60000</v>
      </c>
    </row>
    <row r="75" spans="1:11" ht="15" customHeight="1" x14ac:dyDescent="0.35">
      <c r="A75" s="65" t="s">
        <v>7</v>
      </c>
      <c r="B75" s="66"/>
      <c r="C75" s="67"/>
      <c r="D75" s="10">
        <f>SUM(D74:D74)</f>
        <v>60000</v>
      </c>
      <c r="E75" s="10">
        <f>SUM(E74:E74)</f>
        <v>0</v>
      </c>
      <c r="F75" s="10">
        <f>SUM(F74:F74)</f>
        <v>60000</v>
      </c>
    </row>
    <row r="76" spans="1:11" ht="12.75" customHeight="1" thickBot="1" x14ac:dyDescent="0.4"/>
    <row r="77" spans="1:11" ht="19" customHeight="1" thickBot="1" x14ac:dyDescent="0.4">
      <c r="A77" s="68" t="s">
        <v>14</v>
      </c>
      <c r="B77" s="69"/>
      <c r="C77" s="69"/>
      <c r="D77" s="69"/>
      <c r="E77" s="69"/>
      <c r="F77" s="69"/>
    </row>
    <row r="78" spans="1:11" ht="19" customHeight="1" thickBot="1" x14ac:dyDescent="0.4">
      <c r="A78" s="70" t="s">
        <v>15</v>
      </c>
      <c r="B78" s="71"/>
      <c r="C78" s="71"/>
      <c r="D78" s="71"/>
      <c r="E78" s="71"/>
      <c r="F78" s="71"/>
    </row>
    <row r="79" spans="1:11" ht="51.75" customHeight="1" thickBot="1" x14ac:dyDescent="0.4">
      <c r="A79" s="2" t="s">
        <v>3</v>
      </c>
      <c r="B79" s="2" t="s">
        <v>4</v>
      </c>
      <c r="C79" s="2" t="s">
        <v>5</v>
      </c>
      <c r="D79" s="3" t="s">
        <v>25</v>
      </c>
      <c r="E79" s="4" t="s">
        <v>6</v>
      </c>
      <c r="F79" s="54" t="s">
        <v>77</v>
      </c>
    </row>
    <row r="80" spans="1:11" ht="15" customHeight="1" x14ac:dyDescent="0.35">
      <c r="A80" s="38" t="s">
        <v>29</v>
      </c>
      <c r="B80" s="49" t="s">
        <v>71</v>
      </c>
      <c r="C80" s="39" t="s">
        <v>29</v>
      </c>
      <c r="D80" s="34">
        <v>100000</v>
      </c>
      <c r="E80" s="29">
        <v>95451.709999999992</v>
      </c>
      <c r="F80" s="9">
        <v>95451.709999999992</v>
      </c>
    </row>
    <row r="81" spans="1:6" ht="15" customHeight="1" x14ac:dyDescent="0.35">
      <c r="A81" s="41" t="s">
        <v>29</v>
      </c>
      <c r="B81" s="49" t="s">
        <v>72</v>
      </c>
      <c r="C81" s="42" t="s">
        <v>29</v>
      </c>
      <c r="D81" s="34">
        <v>135000</v>
      </c>
      <c r="E81" s="29">
        <v>120754.63</v>
      </c>
      <c r="F81" s="9">
        <v>120754.63</v>
      </c>
    </row>
    <row r="82" spans="1:6" ht="15" customHeight="1" x14ac:dyDescent="0.35">
      <c r="A82" s="41" t="s">
        <v>29</v>
      </c>
      <c r="B82" s="49" t="s">
        <v>73</v>
      </c>
      <c r="C82" s="42" t="s">
        <v>29</v>
      </c>
      <c r="D82" s="34">
        <v>60000</v>
      </c>
      <c r="E82" s="29">
        <v>0</v>
      </c>
      <c r="F82" s="9">
        <v>0</v>
      </c>
    </row>
    <row r="83" spans="1:6" ht="15" customHeight="1" x14ac:dyDescent="0.35">
      <c r="A83" s="41" t="s">
        <v>38</v>
      </c>
      <c r="B83" s="49" t="s">
        <v>74</v>
      </c>
      <c r="C83" s="42" t="s">
        <v>38</v>
      </c>
      <c r="D83" s="34">
        <v>50535</v>
      </c>
      <c r="E83" s="29"/>
      <c r="F83" s="9">
        <v>50535</v>
      </c>
    </row>
    <row r="84" spans="1:6" ht="15" customHeight="1" x14ac:dyDescent="0.35">
      <c r="A84" s="41" t="s">
        <v>38</v>
      </c>
      <c r="B84" s="49" t="s">
        <v>71</v>
      </c>
      <c r="C84" s="42" t="s">
        <v>38</v>
      </c>
      <c r="D84" s="34">
        <v>50000</v>
      </c>
      <c r="E84" s="29"/>
      <c r="F84" s="9">
        <v>50000</v>
      </c>
    </row>
    <row r="85" spans="1:6" ht="15" customHeight="1" x14ac:dyDescent="0.35">
      <c r="A85" s="62" t="s">
        <v>7</v>
      </c>
      <c r="B85" s="62"/>
      <c r="C85" s="62"/>
      <c r="D85" s="10">
        <f>SUM(D80:D84)</f>
        <v>395535</v>
      </c>
      <c r="E85" s="10">
        <f>SUM(E80:E84)</f>
        <v>216206.34</v>
      </c>
      <c r="F85" s="10">
        <f>SUM(F80:F84)</f>
        <v>316741.33999999997</v>
      </c>
    </row>
    <row r="86" spans="1:6" ht="12.75" customHeight="1" thickBot="1" x14ac:dyDescent="0.4">
      <c r="A86" s="12"/>
      <c r="B86" s="12"/>
      <c r="C86" s="12"/>
      <c r="D86" s="13"/>
      <c r="E86" s="13"/>
      <c r="F86" s="13"/>
    </row>
    <row r="87" spans="1:6" ht="19" customHeight="1" thickBot="1" x14ac:dyDescent="0.4">
      <c r="A87" s="58" t="s">
        <v>16</v>
      </c>
      <c r="B87" s="59"/>
      <c r="C87" s="59"/>
      <c r="D87" s="59"/>
      <c r="E87" s="59"/>
      <c r="F87" s="59"/>
    </row>
    <row r="88" spans="1:6" ht="51.75" customHeight="1" thickBot="1" x14ac:dyDescent="0.4">
      <c r="A88" s="2" t="s">
        <v>3</v>
      </c>
      <c r="B88" s="2" t="s">
        <v>4</v>
      </c>
      <c r="C88" s="2" t="s">
        <v>5</v>
      </c>
      <c r="D88" s="3" t="s">
        <v>25</v>
      </c>
      <c r="E88" s="4" t="s">
        <v>6</v>
      </c>
      <c r="F88" s="54" t="s">
        <v>77</v>
      </c>
    </row>
    <row r="89" spans="1:6" ht="15" customHeight="1" x14ac:dyDescent="0.35">
      <c r="A89" s="50" t="s">
        <v>75</v>
      </c>
      <c r="B89" s="49" t="s">
        <v>76</v>
      </c>
      <c r="C89" s="42" t="s">
        <v>75</v>
      </c>
      <c r="D89" s="34">
        <v>297580</v>
      </c>
      <c r="E89" s="29"/>
      <c r="F89" s="9">
        <f>SUM(78767.36+6096.6+147712.51+44580)</f>
        <v>277156.47000000003</v>
      </c>
    </row>
    <row r="90" spans="1:6" ht="15" customHeight="1" x14ac:dyDescent="0.35">
      <c r="A90" s="60" t="s">
        <v>7</v>
      </c>
      <c r="B90" s="60"/>
      <c r="C90" s="60"/>
      <c r="D90" s="10">
        <f>SUM(D89:D89)</f>
        <v>297580</v>
      </c>
      <c r="E90" s="10">
        <f>SUM(E89:E89)</f>
        <v>0</v>
      </c>
      <c r="F90" s="10">
        <f t="shared" ref="F90" si="1">SUM(F89:F89)</f>
        <v>277156.47000000003</v>
      </c>
    </row>
    <row r="91" spans="1:6" ht="12.75" customHeight="1" x14ac:dyDescent="0.35"/>
    <row r="93" spans="1:6" ht="15.75" customHeight="1" x14ac:dyDescent="0.35"/>
    <row r="94" spans="1:6" s="14" customFormat="1" ht="12.75" customHeight="1" x14ac:dyDescent="0.3"/>
    <row r="95" spans="1:6" s="14" customFormat="1" ht="15" thickBot="1" x14ac:dyDescent="0.4">
      <c r="A95"/>
      <c r="B95"/>
      <c r="C95"/>
      <c r="D95"/>
      <c r="E95"/>
      <c r="F95"/>
    </row>
    <row r="96" spans="1:6" s="14" customFormat="1" ht="15" thickBot="1" x14ac:dyDescent="0.4">
      <c r="A96"/>
      <c r="B96"/>
      <c r="C96" s="15" t="s">
        <v>17</v>
      </c>
      <c r="D96" s="16">
        <f>SUM(D34,D42,D58,D64,D70,D75,D85,D90)</f>
        <v>10869371.42</v>
      </c>
      <c r="E96" s="16">
        <f>SUM(E34,E42,E58,E64,E70,E75,E85,E90)</f>
        <v>7298393.6500000004</v>
      </c>
      <c r="F96" s="16">
        <f>SUM(F34,F42,F58,F64,F70,F75,F85,F90)</f>
        <v>10720984.25</v>
      </c>
    </row>
    <row r="97" spans="1:6" s="14" customFormat="1" x14ac:dyDescent="0.35">
      <c r="A97"/>
      <c r="B97"/>
      <c r="C97"/>
      <c r="D97"/>
      <c r="E97"/>
      <c r="F97"/>
    </row>
    <row r="98" spans="1:6" s="14" customFormat="1" ht="13.5" x14ac:dyDescent="0.3">
      <c r="A98" s="61" t="s">
        <v>26</v>
      </c>
      <c r="B98" s="61"/>
      <c r="C98" s="61"/>
      <c r="D98" s="17"/>
      <c r="E98" s="17"/>
      <c r="F98" s="18"/>
    </row>
    <row r="99" spans="1:6" s="14" customFormat="1" ht="13.5" x14ac:dyDescent="0.3">
      <c r="A99" s="61"/>
      <c r="B99" s="61"/>
      <c r="C99" s="61"/>
      <c r="D99" s="17"/>
      <c r="E99" s="17"/>
      <c r="F99" s="18"/>
    </row>
    <row r="100" spans="1:6" s="14" customFormat="1" ht="13.5" x14ac:dyDescent="0.3">
      <c r="A100" s="61"/>
      <c r="B100" s="61"/>
      <c r="C100" s="61"/>
      <c r="D100" s="17"/>
      <c r="E100" s="17"/>
      <c r="F100" s="18"/>
    </row>
    <row r="101" spans="1:6" s="14" customFormat="1" ht="13.5" x14ac:dyDescent="0.3">
      <c r="A101" s="19"/>
      <c r="B101" s="19"/>
      <c r="C101" s="19"/>
      <c r="D101" s="18"/>
      <c r="E101" s="18"/>
      <c r="F101" s="18"/>
    </row>
    <row r="102" spans="1:6" s="14" customFormat="1" ht="13.5" x14ac:dyDescent="0.3">
      <c r="A102" s="20"/>
      <c r="B102" s="19"/>
      <c r="C102" s="19"/>
      <c r="D102" s="21"/>
      <c r="E102" s="21"/>
    </row>
    <row r="103" spans="1:6" s="14" customFormat="1" ht="13.5" x14ac:dyDescent="0.3">
      <c r="A103" s="20"/>
      <c r="B103" s="20"/>
      <c r="C103" s="20"/>
      <c r="D103" s="21"/>
      <c r="E103" s="21"/>
      <c r="F103" s="22"/>
    </row>
    <row r="104" spans="1:6" s="14" customFormat="1" ht="13.5" x14ac:dyDescent="0.3">
      <c r="A104" s="23" t="s">
        <v>18</v>
      </c>
      <c r="B104" s="24"/>
      <c r="C104" s="23" t="s">
        <v>19</v>
      </c>
      <c r="D104" s="25"/>
      <c r="E104" s="21"/>
    </row>
    <row r="105" spans="1:6" s="14" customFormat="1" ht="24" customHeight="1" x14ac:dyDescent="0.3">
      <c r="A105" s="23"/>
      <c r="B105" s="26"/>
      <c r="C105" s="23"/>
      <c r="D105" s="21"/>
      <c r="E105" s="21"/>
    </row>
    <row r="106" spans="1:6" ht="12.75" customHeight="1" x14ac:dyDescent="0.35">
      <c r="A106" s="20"/>
      <c r="B106" s="20"/>
      <c r="C106" s="20"/>
      <c r="D106" s="21"/>
      <c r="E106" s="21"/>
      <c r="F106" s="22"/>
    </row>
    <row r="107" spans="1:6" ht="12.75" customHeight="1" x14ac:dyDescent="0.35">
      <c r="A107" s="20"/>
      <c r="B107" s="20"/>
      <c r="C107" s="20"/>
      <c r="D107" s="21"/>
      <c r="E107" s="21"/>
      <c r="F107" s="22"/>
    </row>
    <row r="108" spans="1:6" ht="12.75" customHeight="1" x14ac:dyDescent="0.35">
      <c r="A108" s="23" t="s">
        <v>20</v>
      </c>
      <c r="B108" s="24"/>
      <c r="C108" s="23" t="s">
        <v>19</v>
      </c>
      <c r="D108" s="27"/>
      <c r="E108" s="14"/>
      <c r="F108" s="14"/>
    </row>
    <row r="109" spans="1:6" ht="12.75" customHeight="1" x14ac:dyDescent="0.35">
      <c r="A109" s="20"/>
      <c r="B109" s="20"/>
      <c r="C109" s="28"/>
      <c r="D109" s="21"/>
      <c r="E109" s="21"/>
      <c r="F109" s="21"/>
    </row>
    <row r="110" spans="1:6" ht="12.75" customHeight="1" x14ac:dyDescent="0.35"/>
    <row r="111" spans="1:6" ht="12.75" customHeight="1" x14ac:dyDescent="0.35"/>
    <row r="112" spans="1:6"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sheetData>
  <mergeCells count="21">
    <mergeCell ref="A1:C1"/>
    <mergeCell ref="A66:F66"/>
    <mergeCell ref="A2:B3"/>
    <mergeCell ref="A5:D5"/>
    <mergeCell ref="A7:F7"/>
    <mergeCell ref="A34:C34"/>
    <mergeCell ref="A36:F36"/>
    <mergeCell ref="A42:C42"/>
    <mergeCell ref="A44:F44"/>
    <mergeCell ref="A58:C58"/>
    <mergeCell ref="A60:F60"/>
    <mergeCell ref="A64:C64"/>
    <mergeCell ref="A87:F87"/>
    <mergeCell ref="A90:C90"/>
    <mergeCell ref="A98:C100"/>
    <mergeCell ref="A70:C70"/>
    <mergeCell ref="A72:F72"/>
    <mergeCell ref="A75:C75"/>
    <mergeCell ref="A77:F77"/>
    <mergeCell ref="A78:F78"/>
    <mergeCell ref="A85:C85"/>
  </mergeCells>
  <dataValidations count="1">
    <dataValidation allowBlank="1" showInputMessage="1" showErrorMessage="1" promptTitle="Activity" prompt="Please select from dropdown - this should reflect the core activity of the project" sqref="B8" xr:uid="{00000000-0002-0000-0000-000000000000}"/>
  </dataValidations>
  <pageMargins left="0.70866141732283472" right="0.70866141732283472" top="0.74803149606299213" bottom="0.74803149606299213" header="0.31496062992125984" footer="0.31496062992125984"/>
  <pageSetup paperSize="9" scale="68" fitToHeight="27" orientation="landscape" r:id="rId1"/>
  <ignoredErrors>
    <ignoredError sqref="F34 F42 F58 F6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2026-08-04T09:52:39Z</dcterms:created>
  <dcterms:modified xsi:type="dcterms:W3CDTF">2026-08-04T09:52:43Z</dcterms:modified>
</cp:coreProperties>
</file>