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arneyp01\Desktop\2018\"/>
    </mc:Choice>
  </mc:AlternateContent>
  <xr:revisionPtr revIDLastSave="0" documentId="13_ncr:20000001_{25E12D98-9C9D-4FC3-94A7-232CE6B080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tur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42" i="1"/>
  <c r="F26" i="1"/>
  <c r="F25" i="1"/>
  <c r="F24" i="1"/>
  <c r="F23" i="1"/>
  <c r="F22" i="1"/>
  <c r="F27" i="1"/>
  <c r="F21" i="1"/>
  <c r="F20" i="1"/>
  <c r="F18" i="1"/>
  <c r="F17" i="1"/>
  <c r="F12" i="1"/>
  <c r="F11" i="1"/>
  <c r="F10" i="1"/>
  <c r="E28" i="1"/>
  <c r="F9" i="1" l="1"/>
  <c r="F28" i="1"/>
  <c r="D28" i="1"/>
  <c r="E13" i="1" l="1"/>
  <c r="F13" i="1"/>
  <c r="D13" i="1"/>
  <c r="F43" i="1" l="1"/>
  <c r="E43" i="1"/>
  <c r="D43" i="1"/>
  <c r="F38" i="1"/>
  <c r="E38" i="1"/>
  <c r="D38" i="1"/>
  <c r="F33" i="1"/>
  <c r="E33" i="1"/>
  <c r="D33" i="1"/>
  <c r="F46" i="1" l="1"/>
  <c r="D46" i="1"/>
  <c r="E46" i="1"/>
</calcChain>
</file>

<file path=xl/sharedStrings.xml><?xml version="1.0" encoding="utf-8"?>
<sst xmlns="http://schemas.openxmlformats.org/spreadsheetml/2006/main" count="99" uniqueCount="48">
  <si>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</si>
  <si>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</si>
  <si>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</si>
  <si>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</si>
  <si>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</si>
  <si>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2018 Expenditure Estimate</t>
  </si>
  <si>
    <t>Revised Expenditure Estimate 
(if applicable)</t>
  </si>
  <si>
    <t>SUB TOTALS</t>
  </si>
  <si>
    <t>Category 2 - Emergency Accommodation</t>
  </si>
  <si>
    <t>Dublin Simon</t>
  </si>
  <si>
    <t>Category 3 - Long-Term Supported Accommodation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</si>
  <si>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</si>
  <si>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</si>
  <si>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</si>
  <si>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</si>
  <si>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</si>
  <si>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Louth County Council</t>
  </si>
  <si>
    <t xml:space="preserve">Tenancy Sustainment </t>
  </si>
  <si>
    <t>Louth &amp; Cavan County Councils</t>
  </si>
  <si>
    <t>PeterMcVerry Trust</t>
  </si>
  <si>
    <t>Louth County Council &amp; Regional (Louth Cavan Monaghan)</t>
  </si>
  <si>
    <t>Drogheda Homless Aid and Hail</t>
  </si>
  <si>
    <t>Monaghan County Council</t>
  </si>
  <si>
    <t>Focus Ireland</t>
  </si>
  <si>
    <t>DHPCLG/ Louth County Council Protocol Agreement - Financial Report 2018</t>
  </si>
  <si>
    <t>Drogheda Homeless Aid- Louth</t>
  </si>
  <si>
    <t>Drogheda Homeless Aid</t>
  </si>
  <si>
    <t>Gateway House and Community House</t>
  </si>
  <si>
    <t>Dundalk Simon</t>
  </si>
  <si>
    <t>B&amp;B Providers</t>
  </si>
  <si>
    <t>Cavan  County Council</t>
  </si>
  <si>
    <t xml:space="preserve">Cavan County Council </t>
  </si>
  <si>
    <t>Castleblayney Trust</t>
  </si>
  <si>
    <t>Private Emergency Accomadadtion</t>
  </si>
  <si>
    <t>Private Rental</t>
  </si>
  <si>
    <t>DHA Dupported Bed</t>
  </si>
  <si>
    <t>Regional Homeless Administration</t>
  </si>
  <si>
    <t>I hereby certify that this statement of expenditure relates to the homeless services programme for the North-East Region and that the delegated 'Section 10' Exchequer funding allocation is used for the sole purpose of expenditure incurred on this homeless services programme:</t>
  </si>
  <si>
    <t>Tenancy Sustainment (x bundle of 4)</t>
  </si>
  <si>
    <t>Tenancy Sustainment (x bundle of 2)</t>
  </si>
  <si>
    <t>Private Emergency Accommodation</t>
  </si>
  <si>
    <t>Temporary Emergency Accommodation</t>
  </si>
  <si>
    <t>Drogheda Womens Refuge Homeless Accomodation</t>
  </si>
  <si>
    <t>Drogheda Womens Refuge</t>
  </si>
  <si>
    <t>Oldbridge - Family Hub</t>
  </si>
  <si>
    <t>Peter McVerry Trust</t>
  </si>
  <si>
    <t>Year ending 31 December 2018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</si>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</sst>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/>
    <xf numFmtId="164" fontId="4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3" fillId="0" borderId="2" xfId="1" applyNumberFormat="1" applyFont="1" applyFill="1" applyBorder="1" applyAlignment="1" applyProtection="1">
      <alignment horizontal="center" vertical="top"/>
      <protection locked="0"/>
    </xf>
    <xf numFmtId="0" fontId="4" fillId="0" borderId="5" xfId="0" applyFont="1" applyBorder="1" applyAlignment="1">
      <alignment wrapText="1"/>
    </xf>
    <xf numFmtId="6" fontId="3" fillId="0" borderId="5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left" wrapText="1"/>
    </xf>
    <xf numFmtId="164" fontId="3" fillId="0" borderId="5" xfId="1" applyNumberFormat="1" applyFont="1" applyFill="1" applyBorder="1" applyAlignment="1" applyProtection="1">
      <alignment horizontal="center"/>
    </xf>
    <xf numFmtId="164" fontId="3" fillId="0" borderId="2" xfId="1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0" xfId="0" applyFont="1" applyBorder="1" applyAlignment="1">
      <alignment wrapText="1"/>
    </xf>
    <xf numFmtId="164" fontId="3" fillId="0" borderId="10" xfId="0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3" fillId="0" borderId="10" xfId="0" applyFont="1" applyBorder="1"/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164" fontId="3" fillId="0" borderId="5" xfId="1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top" wrapText="1"/>
    </xf>
    <xf numFmtId="164" fontId="3" fillId="0" borderId="9" xfId="1" applyNumberFormat="1" applyFont="1" applyFill="1" applyBorder="1" applyAlignment="1">
      <alignment horizontal="center"/>
    </xf>
    <xf numFmtId="2" fontId="3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3" fontId="3" fillId="0" borderId="5" xfId="0" applyNumberFormat="1" applyFont="1" applyBorder="1" applyAlignment="1">
      <alignment horizontal="left" vertical="center" wrapText="1"/>
    </xf>
    <xf numFmtId="2" fontId="4" fillId="0" borderId="12" xfId="0" applyNumberFormat="1" applyFont="1" applyBorder="1" applyAlignment="1">
      <alignment vertical="center" wrapText="1"/>
    </xf>
    <xf numFmtId="2" fontId="5" fillId="0" borderId="12" xfId="0" applyNumberFormat="1" applyFont="1" applyBorder="1" applyAlignment="1">
      <alignment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2" fontId="2" fillId="0" borderId="0" xfId="0" applyNumberFormat="1" applyFont="1" applyAlignment="1">
      <alignment horizontal="left"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left" wrapText="1"/>
    </xf>
    <xf numFmtId="2" fontId="4" fillId="2" borderId="7" xfId="0" applyNumberFormat="1" applyFont="1" applyFill="1" applyBorder="1" applyAlignment="1">
      <alignment horizontal="left" wrapText="1"/>
    </xf>
    <xf numFmtId="2" fontId="4" fillId="2" borderId="8" xfId="0" applyNumberFormat="1" applyFont="1" applyFill="1" applyBorder="1" applyAlignment="1">
      <alignment horizontal="left" wrapText="1"/>
    </xf>
    <xf numFmtId="2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zoomScale="85" zoomScaleNormal="85" workbookViewId="0">
      <selection activeCell="F46" sqref="F46"/>
    </sheetView>
  </sheetViews>
  <sheetFormatPr defaultColWidth="9.1796875" defaultRowHeight="13.5" x14ac:dyDescent="0.3"/>
  <cols>
    <col min="1" max="1" width="33.453125" style="1" customWidth="1"/>
    <col min="2" max="2" width="47.81640625" style="1" customWidth="1"/>
    <col min="3" max="3" width="28.453125" style="1" customWidth="1"/>
    <col min="4" max="5" width="21.26953125" style="19" customWidth="1"/>
    <col min="6" max="6" width="21.7265625" style="19" customWidth="1"/>
    <col min="7" max="7" width="16.26953125" style="4" customWidth="1"/>
    <col min="8" max="8" width="19.1796875" style="3" customWidth="1"/>
    <col min="9" max="9" width="9.1796875" style="3"/>
    <col min="10" max="10" width="12.7265625" style="3" bestFit="1" customWidth="1"/>
    <col min="11" max="11" width="19.1796875" style="3" customWidth="1"/>
    <col min="12" max="16384" width="9.1796875" style="3"/>
  </cols>
  <sheetData>
    <row r="1" spans="1:7" x14ac:dyDescent="0.3">
      <c r="A1" s="54" t="s">
        <v>0</v>
      </c>
      <c r="B1" s="54"/>
      <c r="C1" s="40"/>
      <c r="D1" s="41"/>
      <c r="E1" s="41"/>
      <c r="F1" s="41"/>
      <c r="G1" s="3"/>
    </row>
    <row r="2" spans="1:7" x14ac:dyDescent="0.3">
      <c r="A2" s="54"/>
      <c r="B2" s="54"/>
      <c r="C2" s="40"/>
      <c r="D2" s="41"/>
      <c r="E2" s="41"/>
      <c r="F2" s="41"/>
      <c r="G2" s="3"/>
    </row>
    <row r="3" spans="1:7" x14ac:dyDescent="0.3">
      <c r="A3" s="40"/>
      <c r="B3" s="40"/>
      <c r="C3" s="40"/>
      <c r="D3" s="41"/>
      <c r="E3" s="41"/>
      <c r="F3" s="41"/>
      <c r="G3" s="3"/>
    </row>
    <row r="4" spans="1:7" x14ac:dyDescent="0.3">
      <c r="A4" s="61" t="s">
        <v>24</v>
      </c>
      <c r="B4" s="61"/>
      <c r="C4" s="61"/>
      <c r="D4" s="61"/>
      <c r="E4" s="50"/>
      <c r="F4" s="50"/>
      <c r="G4" s="3"/>
    </row>
    <row r="5" spans="1:7" x14ac:dyDescent="0.3">
      <c r="A5" s="62" t="s">
        <v>46</v>
      </c>
      <c r="B5" s="62"/>
      <c r="C5" s="62"/>
      <c r="D5" s="50"/>
      <c r="E5" s="50"/>
      <c r="F5" s="50"/>
      <c r="G5" s="3"/>
    </row>
    <row r="6" spans="1:7" ht="14" thickBot="1" x14ac:dyDescent="0.35">
      <c r="A6" s="40"/>
      <c r="B6" s="40"/>
      <c r="C6" s="40"/>
      <c r="D6" s="41"/>
      <c r="E6" s="41"/>
      <c r="F6" s="41"/>
    </row>
    <row r="7" spans="1:7" ht="14" thickBot="1" x14ac:dyDescent="0.35">
      <c r="A7" s="58" t="s">
        <v>1</v>
      </c>
      <c r="B7" s="59"/>
      <c r="C7" s="59"/>
      <c r="D7" s="59"/>
      <c r="E7" s="59"/>
      <c r="F7" s="60"/>
    </row>
    <row r="8" spans="1:7" ht="54.5" thickBot="1" x14ac:dyDescent="0.35">
      <c r="A8" s="44" t="s">
        <v>2</v>
      </c>
      <c r="B8" s="45" t="s">
        <v>3</v>
      </c>
      <c r="C8" s="44" t="s">
        <v>4</v>
      </c>
      <c r="D8" s="46" t="s">
        <v>5</v>
      </c>
      <c r="E8" s="46" t="s">
        <v>6</v>
      </c>
      <c r="F8" s="51" t="s">
        <v>47</v>
      </c>
    </row>
    <row r="9" spans="1:7" ht="13.5" customHeight="1" x14ac:dyDescent="0.3">
      <c r="A9" s="29" t="s">
        <v>18</v>
      </c>
      <c r="B9" s="29" t="s">
        <v>38</v>
      </c>
      <c r="C9" s="29" t="s">
        <v>9</v>
      </c>
      <c r="D9" s="30">
        <v>159168</v>
      </c>
      <c r="E9" s="42">
        <v>159168</v>
      </c>
      <c r="F9" s="42" t="e">
        <f>+#REF!+#REF!</f>
        <v>#REF!</v>
      </c>
    </row>
    <row r="10" spans="1:7" ht="27" x14ac:dyDescent="0.3">
      <c r="A10" s="29" t="s">
        <v>20</v>
      </c>
      <c r="B10" s="29" t="s">
        <v>39</v>
      </c>
      <c r="C10" s="29" t="s">
        <v>19</v>
      </c>
      <c r="D10" s="31">
        <v>75000</v>
      </c>
      <c r="E10" s="42">
        <v>90326</v>
      </c>
      <c r="F10" s="42" t="e">
        <f>+#REF!</f>
        <v>#REF!</v>
      </c>
    </row>
    <row r="11" spans="1:7" ht="27" x14ac:dyDescent="0.3">
      <c r="A11" s="29" t="s">
        <v>16</v>
      </c>
      <c r="B11" s="29" t="s">
        <v>39</v>
      </c>
      <c r="C11" s="29" t="s">
        <v>21</v>
      </c>
      <c r="D11" s="31">
        <v>75000</v>
      </c>
      <c r="E11" s="42">
        <v>45000</v>
      </c>
      <c r="F11" s="42" t="e">
        <f>+#REF!</f>
        <v>#REF!</v>
      </c>
    </row>
    <row r="12" spans="1:7" x14ac:dyDescent="0.3">
      <c r="A12" s="29" t="s">
        <v>22</v>
      </c>
      <c r="B12" s="32" t="s">
        <v>17</v>
      </c>
      <c r="C12" s="32" t="s">
        <v>23</v>
      </c>
      <c r="D12" s="31">
        <v>56000</v>
      </c>
      <c r="E12" s="42">
        <v>56000</v>
      </c>
      <c r="F12" s="42" t="e">
        <f>+#REF!</f>
        <v>#REF!</v>
      </c>
    </row>
    <row r="13" spans="1:7" x14ac:dyDescent="0.3">
      <c r="A13" s="52" t="s">
        <v>7</v>
      </c>
      <c r="B13" s="53"/>
      <c r="C13" s="53"/>
      <c r="D13" s="5">
        <f>SUM(D9:D12)</f>
        <v>365168</v>
      </c>
      <c r="E13" s="5">
        <f t="shared" ref="E13:F13" si="0">SUM(E9:E12)</f>
        <v>350494</v>
      </c>
      <c r="F13" s="5" t="e">
        <f t="shared" si="0"/>
        <v>#REF!</v>
      </c>
    </row>
    <row r="14" spans="1:7" ht="14" thickBot="1" x14ac:dyDescent="0.35">
      <c r="A14" s="3"/>
      <c r="B14" s="3"/>
      <c r="C14" s="3"/>
      <c r="D14" s="6"/>
      <c r="E14" s="6"/>
      <c r="F14" s="6"/>
    </row>
    <row r="15" spans="1:7" ht="14" thickBot="1" x14ac:dyDescent="0.35">
      <c r="A15" s="55" t="s">
        <v>8</v>
      </c>
      <c r="B15" s="56"/>
      <c r="C15" s="56"/>
      <c r="D15" s="56"/>
      <c r="E15" s="56"/>
      <c r="F15" s="57"/>
    </row>
    <row r="16" spans="1:7" ht="51.75" customHeight="1" thickBot="1" x14ac:dyDescent="0.35">
      <c r="A16" s="47" t="s">
        <v>2</v>
      </c>
      <c r="B16" s="48" t="s">
        <v>3</v>
      </c>
      <c r="C16" s="47" t="s">
        <v>4</v>
      </c>
      <c r="D16" s="49" t="s">
        <v>5</v>
      </c>
      <c r="E16" s="49" t="s">
        <v>6</v>
      </c>
      <c r="F16" s="51" t="s">
        <v>47</v>
      </c>
    </row>
    <row r="17" spans="1:6" ht="12.75" customHeight="1" x14ac:dyDescent="0.3">
      <c r="A17" s="34" t="s">
        <v>16</v>
      </c>
      <c r="B17" s="10" t="s">
        <v>25</v>
      </c>
      <c r="C17" s="10" t="s">
        <v>26</v>
      </c>
      <c r="D17" s="33">
        <v>268080</v>
      </c>
      <c r="E17" s="42">
        <v>277000</v>
      </c>
      <c r="F17" s="42" t="e">
        <f>#REF!-F32</f>
        <v>#REF!</v>
      </c>
    </row>
    <row r="18" spans="1:6" ht="12.75" customHeight="1" x14ac:dyDescent="0.3">
      <c r="A18" s="34" t="s">
        <v>16</v>
      </c>
      <c r="B18" s="10" t="s">
        <v>27</v>
      </c>
      <c r="C18" s="10" t="s">
        <v>28</v>
      </c>
      <c r="D18" s="33">
        <v>456432</v>
      </c>
      <c r="E18" s="42">
        <v>503000</v>
      </c>
      <c r="F18" s="42" t="e">
        <f>+#REF!</f>
        <v>#REF!</v>
      </c>
    </row>
    <row r="19" spans="1:6" ht="12.75" customHeight="1" x14ac:dyDescent="0.3">
      <c r="A19" s="36" t="s">
        <v>16</v>
      </c>
      <c r="B19" s="37" t="s">
        <v>40</v>
      </c>
      <c r="C19" s="36" t="s">
        <v>29</v>
      </c>
      <c r="D19" s="35">
        <v>1800000</v>
      </c>
      <c r="E19" s="42">
        <v>1800000</v>
      </c>
      <c r="F19" s="42" t="e">
        <f>+#REF!</f>
        <v>#REF!</v>
      </c>
    </row>
    <row r="20" spans="1:6" ht="12.75" customHeight="1" x14ac:dyDescent="0.3">
      <c r="A20" s="34" t="s">
        <v>16</v>
      </c>
      <c r="B20" s="37" t="s">
        <v>40</v>
      </c>
      <c r="C20" s="34" t="s">
        <v>34</v>
      </c>
      <c r="D20" s="35">
        <v>330000</v>
      </c>
      <c r="E20" s="42">
        <v>467655</v>
      </c>
      <c r="F20" s="42" t="e">
        <f>+#REF!</f>
        <v>#REF!</v>
      </c>
    </row>
    <row r="21" spans="1:6" ht="27" x14ac:dyDescent="0.3">
      <c r="A21" s="43" t="s">
        <v>16</v>
      </c>
      <c r="B21" s="29" t="s">
        <v>42</v>
      </c>
      <c r="C21" s="29" t="s">
        <v>43</v>
      </c>
      <c r="D21" s="35">
        <v>80000</v>
      </c>
      <c r="E21" s="42">
        <v>72404</v>
      </c>
      <c r="F21" s="42" t="e">
        <f>+#REF!</f>
        <v>#REF!</v>
      </c>
    </row>
    <row r="22" spans="1:6" ht="12.75" customHeight="1" x14ac:dyDescent="0.3">
      <c r="A22" s="36" t="s">
        <v>30</v>
      </c>
      <c r="B22" s="37" t="s">
        <v>41</v>
      </c>
      <c r="C22" s="36" t="s">
        <v>28</v>
      </c>
      <c r="D22" s="35">
        <v>42200</v>
      </c>
      <c r="E22" s="42">
        <v>11163</v>
      </c>
      <c r="F22" s="42" t="e">
        <f>+#REF!</f>
        <v>#REF!</v>
      </c>
    </row>
    <row r="23" spans="1:6" ht="12.75" customHeight="1" x14ac:dyDescent="0.3">
      <c r="A23" s="36" t="s">
        <v>31</v>
      </c>
      <c r="B23" s="37" t="s">
        <v>40</v>
      </c>
      <c r="C23" s="36" t="s">
        <v>29</v>
      </c>
      <c r="D23" s="33">
        <v>40000</v>
      </c>
      <c r="E23" s="42">
        <v>17559</v>
      </c>
      <c r="F23" s="42" t="e">
        <f>+#REF!</f>
        <v>#REF!</v>
      </c>
    </row>
    <row r="24" spans="1:6" ht="12.75" customHeight="1" x14ac:dyDescent="0.3">
      <c r="A24" s="36" t="s">
        <v>22</v>
      </c>
      <c r="B24" s="37" t="s">
        <v>41</v>
      </c>
      <c r="C24" s="36" t="s">
        <v>28</v>
      </c>
      <c r="D24" s="35">
        <v>31200</v>
      </c>
      <c r="E24" s="42">
        <v>17000</v>
      </c>
      <c r="F24" s="42" t="e">
        <f>+#REF!</f>
        <v>#REF!</v>
      </c>
    </row>
    <row r="25" spans="1:6" ht="12.75" customHeight="1" x14ac:dyDescent="0.3">
      <c r="A25" s="36" t="s">
        <v>22</v>
      </c>
      <c r="B25" s="37" t="s">
        <v>32</v>
      </c>
      <c r="C25" s="36" t="s">
        <v>28</v>
      </c>
      <c r="D25" s="35">
        <v>40000</v>
      </c>
      <c r="E25" s="42">
        <v>30240</v>
      </c>
      <c r="F25" s="42" t="e">
        <f>+#REF!</f>
        <v>#REF!</v>
      </c>
    </row>
    <row r="26" spans="1:6" ht="12.75" customHeight="1" x14ac:dyDescent="0.3">
      <c r="A26" s="36" t="s">
        <v>22</v>
      </c>
      <c r="B26" s="37" t="s">
        <v>33</v>
      </c>
      <c r="C26" s="36" t="s">
        <v>29</v>
      </c>
      <c r="D26" s="35">
        <v>25000</v>
      </c>
      <c r="E26" s="42">
        <v>7091</v>
      </c>
      <c r="F26" s="42" t="e">
        <f>+#REF!</f>
        <v>#REF!</v>
      </c>
    </row>
    <row r="27" spans="1:6" ht="12.75" customHeight="1" x14ac:dyDescent="0.3">
      <c r="A27" s="36" t="s">
        <v>16</v>
      </c>
      <c r="B27" s="37" t="s">
        <v>44</v>
      </c>
      <c r="C27" s="36" t="s">
        <v>45</v>
      </c>
      <c r="D27" s="35">
        <v>85000</v>
      </c>
      <c r="E27" s="42">
        <v>85000</v>
      </c>
      <c r="F27" s="42" t="e">
        <f>+#REF!</f>
        <v>#REF!</v>
      </c>
    </row>
    <row r="28" spans="1:6" x14ac:dyDescent="0.3">
      <c r="A28" s="52" t="s">
        <v>7</v>
      </c>
      <c r="B28" s="53"/>
      <c r="C28" s="53"/>
      <c r="D28" s="5">
        <f>SUM(D17:D27)</f>
        <v>3197912</v>
      </c>
      <c r="E28" s="5">
        <f>SUM(E17:E27)</f>
        <v>3288112</v>
      </c>
      <c r="F28" s="5" t="e">
        <f>SUM(F17:F27)</f>
        <v>#REF!</v>
      </c>
    </row>
    <row r="29" spans="1:6" ht="14" thickBot="1" x14ac:dyDescent="0.35">
      <c r="A29" s="3"/>
      <c r="B29" s="3"/>
      <c r="C29" s="3"/>
      <c r="D29" s="6"/>
      <c r="E29" s="6"/>
      <c r="F29" s="6"/>
    </row>
    <row r="30" spans="1:6" ht="14" thickBot="1" x14ac:dyDescent="0.35">
      <c r="A30" s="55" t="s">
        <v>10</v>
      </c>
      <c r="B30" s="56"/>
      <c r="C30" s="56"/>
      <c r="D30" s="56"/>
      <c r="E30" s="56"/>
      <c r="F30" s="57"/>
    </row>
    <row r="31" spans="1:6" ht="51.75" customHeight="1" thickBot="1" x14ac:dyDescent="0.35">
      <c r="A31" s="47" t="s">
        <v>2</v>
      </c>
      <c r="B31" s="48" t="s">
        <v>3</v>
      </c>
      <c r="C31" s="47" t="s">
        <v>4</v>
      </c>
      <c r="D31" s="49" t="s">
        <v>5</v>
      </c>
      <c r="E31" s="49" t="s">
        <v>6</v>
      </c>
      <c r="F31" s="51" t="s">
        <v>47</v>
      </c>
    </row>
    <row r="32" spans="1:6" x14ac:dyDescent="0.3">
      <c r="A32" s="38" t="s">
        <v>16</v>
      </c>
      <c r="B32" s="10" t="s">
        <v>35</v>
      </c>
      <c r="C32" s="10" t="s">
        <v>26</v>
      </c>
      <c r="D32" s="39">
        <v>10955</v>
      </c>
      <c r="E32" s="7">
        <v>10955</v>
      </c>
      <c r="F32" s="7">
        <v>10955</v>
      </c>
    </row>
    <row r="33" spans="1:10" x14ac:dyDescent="0.3">
      <c r="A33" s="52" t="s">
        <v>7</v>
      </c>
      <c r="B33" s="53"/>
      <c r="C33" s="53"/>
      <c r="D33" s="5">
        <f>SUM(D32:D32)</f>
        <v>10955</v>
      </c>
      <c r="E33" s="5">
        <f t="shared" ref="E33:F33" si="1">SUM(E32:E32)</f>
        <v>10955</v>
      </c>
      <c r="F33" s="5">
        <f t="shared" si="1"/>
        <v>10955</v>
      </c>
      <c r="H33" s="4"/>
    </row>
    <row r="34" spans="1:10" ht="14" thickBot="1" x14ac:dyDescent="0.35">
      <c r="A34" s="3"/>
      <c r="B34" s="3"/>
      <c r="C34" s="3"/>
      <c r="D34" s="6"/>
      <c r="E34" s="6"/>
      <c r="F34" s="6"/>
      <c r="H34" s="4"/>
    </row>
    <row r="35" spans="1:10" ht="14" thickBot="1" x14ac:dyDescent="0.35">
      <c r="A35" s="55" t="s">
        <v>11</v>
      </c>
      <c r="B35" s="56"/>
      <c r="C35" s="56"/>
      <c r="D35" s="56"/>
      <c r="E35" s="56"/>
      <c r="F35" s="57"/>
      <c r="J35" s="4"/>
    </row>
    <row r="36" spans="1:10" ht="51.75" customHeight="1" thickBot="1" x14ac:dyDescent="0.35">
      <c r="A36" s="47" t="s">
        <v>2</v>
      </c>
      <c r="B36" s="48" t="s">
        <v>3</v>
      </c>
      <c r="C36" s="47" t="s">
        <v>4</v>
      </c>
      <c r="D36" s="49" t="s">
        <v>5</v>
      </c>
      <c r="E36" s="49" t="s">
        <v>6</v>
      </c>
      <c r="F36" s="51" t="s">
        <v>47</v>
      </c>
      <c r="J36" s="4"/>
    </row>
    <row r="37" spans="1:10" x14ac:dyDescent="0.3">
      <c r="A37" s="8"/>
      <c r="B37" s="8"/>
      <c r="C37" s="8"/>
      <c r="D37" s="9"/>
      <c r="E37" s="9"/>
      <c r="F37" s="9"/>
    </row>
    <row r="38" spans="1:10" x14ac:dyDescent="0.3">
      <c r="A38" s="52" t="s">
        <v>7</v>
      </c>
      <c r="B38" s="53"/>
      <c r="C38" s="53"/>
      <c r="D38" s="5">
        <f>SUM(D37)</f>
        <v>0</v>
      </c>
      <c r="E38" s="5">
        <f t="shared" ref="E38:F38" si="2">SUM(E37)</f>
        <v>0</v>
      </c>
      <c r="F38" s="5">
        <f t="shared" si="2"/>
        <v>0</v>
      </c>
    </row>
    <row r="39" spans="1:10" ht="14" thickBot="1" x14ac:dyDescent="0.35">
      <c r="A39" s="3"/>
      <c r="B39" s="3"/>
      <c r="C39" s="3"/>
      <c r="D39" s="6"/>
      <c r="E39" s="6"/>
      <c r="F39" s="6"/>
    </row>
    <row r="40" spans="1:10" ht="14" thickBot="1" x14ac:dyDescent="0.35">
      <c r="A40" s="55" t="s">
        <v>12</v>
      </c>
      <c r="B40" s="56"/>
      <c r="C40" s="56"/>
      <c r="D40" s="56"/>
      <c r="E40" s="56"/>
      <c r="F40" s="57"/>
    </row>
    <row r="41" spans="1:10" ht="51.75" customHeight="1" thickBot="1" x14ac:dyDescent="0.35">
      <c r="A41" s="47" t="s">
        <v>2</v>
      </c>
      <c r="B41" s="48" t="s">
        <v>3</v>
      </c>
      <c r="C41" s="47" t="s">
        <v>4</v>
      </c>
      <c r="D41" s="49" t="s">
        <v>5</v>
      </c>
      <c r="E41" s="49" t="s">
        <v>6</v>
      </c>
      <c r="F41" s="51" t="s">
        <v>47</v>
      </c>
    </row>
    <row r="42" spans="1:10" ht="12.75" customHeight="1" x14ac:dyDescent="0.3">
      <c r="A42" s="10" t="s">
        <v>16</v>
      </c>
      <c r="B42" s="10" t="s">
        <v>36</v>
      </c>
      <c r="C42" s="10" t="s">
        <v>16</v>
      </c>
      <c r="D42" s="11">
        <v>140000</v>
      </c>
      <c r="E42" s="12">
        <v>180729</v>
      </c>
      <c r="F42" s="12" t="e">
        <f>+#REF!</f>
        <v>#REF!</v>
      </c>
    </row>
    <row r="43" spans="1:10" x14ac:dyDescent="0.3">
      <c r="A43" s="52" t="s">
        <v>7</v>
      </c>
      <c r="B43" s="53"/>
      <c r="C43" s="53"/>
      <c r="D43" s="5">
        <f>SUM(D42:D42)</f>
        <v>140000</v>
      </c>
      <c r="E43" s="5">
        <f>SUM(E42:E42)</f>
        <v>180729</v>
      </c>
      <c r="F43" s="5" t="e">
        <f>SUM(F42:F42)</f>
        <v>#REF!</v>
      </c>
      <c r="G43" s="3"/>
    </row>
    <row r="44" spans="1:10" x14ac:dyDescent="0.3">
      <c r="A44" s="13"/>
      <c r="B44" s="13"/>
      <c r="C44" s="13"/>
      <c r="D44" s="6"/>
      <c r="E44" s="6"/>
      <c r="F44" s="4"/>
      <c r="G44" s="3"/>
    </row>
    <row r="45" spans="1:10" ht="14" thickBot="1" x14ac:dyDescent="0.35">
      <c r="B45" s="4"/>
      <c r="C45" s="3"/>
      <c r="D45" s="3"/>
      <c r="E45" s="3"/>
      <c r="F45" s="4"/>
      <c r="G45" s="3"/>
    </row>
    <row r="46" spans="1:10" ht="14" thickBot="1" x14ac:dyDescent="0.35">
      <c r="B46" s="4"/>
      <c r="C46" s="14"/>
      <c r="D46" s="15">
        <f>SUM(D13,D28,D33,D38,D43)</f>
        <v>3714035</v>
      </c>
      <c r="E46" s="16">
        <f>SUM(E13,E28,E33,E38,E43)</f>
        <v>3830290</v>
      </c>
      <c r="F46" s="16" t="e">
        <f>SUM(F13,F28,F33,F38,F43)</f>
        <v>#REF!</v>
      </c>
      <c r="G46" s="3"/>
    </row>
    <row r="47" spans="1:10" ht="27" customHeight="1" x14ac:dyDescent="0.3">
      <c r="B47" s="4"/>
      <c r="C47" s="3"/>
      <c r="D47" s="3"/>
      <c r="E47" s="3"/>
      <c r="F47" s="17"/>
    </row>
    <row r="48" spans="1:10" ht="12.75" customHeight="1" x14ac:dyDescent="0.3">
      <c r="A48" s="63" t="s">
        <v>37</v>
      </c>
      <c r="B48" s="63"/>
      <c r="C48" s="63"/>
      <c r="D48" s="18"/>
      <c r="E48" s="6"/>
      <c r="F48" s="6"/>
      <c r="G48" s="3"/>
    </row>
    <row r="49" spans="1:7" x14ac:dyDescent="0.3">
      <c r="A49" s="63"/>
      <c r="B49" s="63"/>
      <c r="C49" s="63"/>
      <c r="D49" s="18"/>
      <c r="E49" s="6"/>
      <c r="F49" s="6"/>
      <c r="G49" s="3"/>
    </row>
    <row r="50" spans="1:7" x14ac:dyDescent="0.3">
      <c r="A50" s="63"/>
      <c r="B50" s="63"/>
      <c r="C50" s="63"/>
      <c r="D50" s="18"/>
      <c r="E50" s="6"/>
      <c r="F50" s="6"/>
      <c r="G50" s="3"/>
    </row>
    <row r="51" spans="1:7" x14ac:dyDescent="0.3">
      <c r="A51" s="13"/>
      <c r="B51" s="13"/>
      <c r="C51" s="13"/>
      <c r="D51" s="6"/>
      <c r="E51" s="6"/>
      <c r="F51" s="6"/>
      <c r="G51" s="3"/>
    </row>
    <row r="52" spans="1:7" x14ac:dyDescent="0.3">
      <c r="B52" s="13"/>
      <c r="C52" s="13"/>
      <c r="E52" s="3"/>
      <c r="F52" s="2"/>
      <c r="G52" s="3"/>
    </row>
    <row r="53" spans="1:7" x14ac:dyDescent="0.3">
      <c r="E53" s="2"/>
      <c r="F53" s="2"/>
      <c r="G53" s="3"/>
    </row>
    <row r="54" spans="1:7" x14ac:dyDescent="0.3">
      <c r="A54" s="20" t="s">
        <v>13</v>
      </c>
      <c r="B54" s="21"/>
      <c r="C54" s="20" t="s">
        <v>14</v>
      </c>
      <c r="D54" s="22"/>
      <c r="E54" s="3"/>
      <c r="F54" s="3"/>
      <c r="G54" s="3"/>
    </row>
    <row r="55" spans="1:7" x14ac:dyDescent="0.3">
      <c r="A55" s="20"/>
      <c r="B55" s="23"/>
      <c r="C55" s="20"/>
      <c r="E55" s="3"/>
      <c r="F55" s="3"/>
      <c r="G55" s="3"/>
    </row>
    <row r="56" spans="1:7" x14ac:dyDescent="0.3">
      <c r="E56" s="2"/>
      <c r="F56" s="2"/>
      <c r="G56" s="3"/>
    </row>
    <row r="57" spans="1:7" x14ac:dyDescent="0.3">
      <c r="E57" s="2"/>
      <c r="F57" s="2"/>
      <c r="G57" s="3"/>
    </row>
    <row r="58" spans="1:7" x14ac:dyDescent="0.3">
      <c r="A58" s="20" t="s">
        <v>15</v>
      </c>
      <c r="B58" s="21"/>
      <c r="C58" s="20" t="s">
        <v>14</v>
      </c>
      <c r="D58" s="24"/>
      <c r="E58" s="3"/>
      <c r="F58" s="3"/>
      <c r="G58" s="3"/>
    </row>
    <row r="59" spans="1:7" ht="24" customHeight="1" x14ac:dyDescent="0.3">
      <c r="C59" s="25"/>
      <c r="F59" s="26"/>
      <c r="G59" s="3"/>
    </row>
    <row r="60" spans="1:7" ht="24" customHeight="1" x14ac:dyDescent="0.3">
      <c r="C60" s="25"/>
      <c r="F60" s="26"/>
      <c r="G60" s="3"/>
    </row>
    <row r="61" spans="1:7" x14ac:dyDescent="0.3">
      <c r="C61" s="27"/>
      <c r="G61" s="3"/>
    </row>
    <row r="62" spans="1:7" x14ac:dyDescent="0.3">
      <c r="C62" s="27"/>
    </row>
    <row r="63" spans="1:7" x14ac:dyDescent="0.3">
      <c r="C63" s="27"/>
    </row>
    <row r="64" spans="1:7" x14ac:dyDescent="0.3">
      <c r="C64" s="28"/>
    </row>
    <row r="65" spans="3:3" x14ac:dyDescent="0.3">
      <c r="C65" s="27"/>
    </row>
    <row r="66" spans="3:3" x14ac:dyDescent="0.3">
      <c r="C66" s="27"/>
    </row>
    <row r="67" spans="3:3" x14ac:dyDescent="0.3">
      <c r="C67" s="27"/>
    </row>
    <row r="68" spans="3:3" x14ac:dyDescent="0.3">
      <c r="C68" s="27"/>
    </row>
    <row r="69" spans="3:3" x14ac:dyDescent="0.3">
      <c r="C69" s="28"/>
    </row>
  </sheetData>
  <sheetProtection algorithmName="SHA-512" hashValue="OZNmiRP35qgEWrTxEF0CcT4/LX7E1RfzN1gUaX2Q/oBCBIKGKAxbkHgVhiw/AyD9oZg3frZwalYIerND00JQFg==" saltValue="5FLGYgb7AyAeG24j11WSQw==" spinCount="100000" sheet="1" objects="1" scenarios="1"/>
  <protectedRanges>
    <protectedRange sqref="D42 F42" name="Range5"/>
    <protectedRange sqref="E42" name="Range5_1"/>
  </protectedRanges>
  <mergeCells count="14">
    <mergeCell ref="A30:F30"/>
    <mergeCell ref="A48:C50"/>
    <mergeCell ref="A33:C33"/>
    <mergeCell ref="A38:C38"/>
    <mergeCell ref="A43:C43"/>
    <mergeCell ref="A40:F40"/>
    <mergeCell ref="A35:F35"/>
    <mergeCell ref="A28:C28"/>
    <mergeCell ref="A1:B2"/>
    <mergeCell ref="A13:C13"/>
    <mergeCell ref="A15:F15"/>
    <mergeCell ref="A7:F7"/>
    <mergeCell ref="A4:D4"/>
    <mergeCell ref="A5:C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ADD0BD579D56784A80775D78761884C3" ma:contentTypeVersion="1207" ma:contentTypeDescription="" ma:contentTypeScope="" ma:versionID="70f012072e16794a34f409d41bcdff8a">
  <xsd:schema xmlns:xsd="http://www.w3.org/2001/XMLSchema" xmlns:xs="http://www.w3.org/2001/XMLSchema" xmlns:p="http://schemas.microsoft.com/office/2006/metadata/properties" xmlns:ns2="339f91ef-2fb7-4cea-8cc3-e2e8bf4d2fa7" targetNamespace="http://schemas.microsoft.com/office/2006/metadata/properties" ma:root="true" ma:fieldsID="f2bd1b78ef39102caa6004fc677866e7" ns2:_="">
    <xsd:import namespace="339f91ef-2fb7-4cea-8cc3-e2e8bf4d2fa7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f91ef-2fb7-4cea-8cc3-e2e8bf4d2fa7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ff10d413-9d59-4653-8a1b-23c98125148c}" ma:internalName="TaxCatchAll" ma:showField="CatchAllData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f10d413-9d59-4653-8a1b-23c98125148c}" ma:internalName="TaxCatchAllLabel" ma:readOnly="true" ma:showField="CatchAllDataLabel" ma:web="339f91ef-2fb7-4cea-8cc3-e2e8bf4d2f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72|cfc9eb0f-dc8e-47fe-91d0-b8948e79b10d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39f91ef-2fb7-4cea-8cc3-e2e8bf4d2fa7">Live</eDocs_FileStatus>
    <TaxCatchAll xmlns="339f91ef-2fb7-4cea-8cc3-e2e8bf4d2fa7">
      <Value>4</Value>
      <Value>3</Value>
      <Value>2</Value>
      <Value>1</Value>
    </TaxCatchAll>
    <eDocs_eFileName xmlns="339f91ef-2fb7-4cea-8cc3-e2e8bf4d2fa7">HOU072-010-2021</eDocs_eFileName>
    <mbbd3fafa5ab4e5eb8a6a5e099cef439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h1f8bb4843d6459a8b809123185593c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072</TermName>
          <TermId xmlns="http://schemas.microsoft.com/office/infopath/2007/PartnerControls">cfc9eb0f-dc8e-47fe-91d0-b8948e79b10d</TermId>
        </TermInfo>
      </Terms>
    </h1f8bb4843d6459a8b809123185593c7>
    <fbaa881fc4ae443f9fdafbdd527793df xmlns="339f91ef-2fb7-4cea-8cc3-e2e8bf4d2fa7">
      <Terms xmlns="http://schemas.microsoft.com/office/infopath/2007/PartnerControls"/>
    </fbaa881fc4ae443f9fdafbdd527793df>
    <_vti_ItemDeclaredRecord xmlns="339f91ef-2fb7-4cea-8cc3-e2e8bf4d2fa7" xsi:nil="true"/>
    <m02c691f3efa402dab5cbaa8c240a9e7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Undefined</TermName>
          <TermId xmlns="http://schemas.microsoft.com/office/infopath/2007/PartnerControls">44889b14-ad57-4623-a322-9e5733f867eb</TermId>
        </TermInfo>
      </Terms>
    </m02c691f3efa402dab5cbaa8c240a9e7>
    <nb1b8a72855341e18dd75ce464e281f2 xmlns="339f91ef-2fb7-4cea-8cc3-e2e8bf4d2f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</documentManagement>
</p:properties>
</file>

<file path=customXml/itemProps1.xml><?xml version="1.0" encoding="utf-8"?>
<ds:datastoreItem xmlns:ds="http://schemas.openxmlformats.org/officeDocument/2006/customXml" ds:itemID="{638AF3A7-7F0D-4BA2-9BDD-CBDCCFCDB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989C6A-D546-4672-847F-2808E26E60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9f91ef-2fb7-4cea-8cc3-e2e8bf4d2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43C13F-5BAA-4276-A7F6-D972997192C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339f91ef-2fb7-4cea-8cc3-e2e8bf4d2f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Minogue - (DECLG)</dc:creator>
  <cp:lastModifiedBy>Peter Kearney (Housing)</cp:lastModifiedBy>
  <cp:lastPrinted>2019-02-12T09:12:20Z</cp:lastPrinted>
  <dcterms:created xsi:type="dcterms:W3CDTF">2018-04-06T08:23:10Z</dcterms:created>
  <dcterms:modified xsi:type="dcterms:W3CDTF">2026-07-08T15:01:51Z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0x0101000BC94875665D404BB1351B53C41FD2C0|151133126</vt:lpwstr>
  </property>
  <property fmtid="{D5CDD505-2E9C-101B-9397-08002B2CF9AE}" pid="3" name="eDocs_Year">
    <vt:lpwstr>2;#2019|f85df9cd-0f6d-4155-bbd7-ff49d91ec728</vt:lpwstr>
  </property>
  <property fmtid="{D5CDD505-2E9C-101B-9397-08002B2CF9AE}" pid="4" name="ContentTypeId">
    <vt:lpwstr>0x0101000BC94875665D404BB1351B53C41FD2C000ADD0BD579D56784A80775D78761884C3</vt:lpwstr>
  </property>
  <property fmtid="{D5CDD505-2E9C-101B-9397-08002B2CF9AE}" pid="5" name="eDocs_FileTopics">
    <vt:lpwstr>3;#Undefined|44889b14-ad57-4623-a322-9e5733f867eb</vt:lpwstr>
  </property>
  <property fmtid="{D5CDD505-2E9C-101B-9397-08002B2CF9AE}" pid="6" name="ItemRetentionFormula">
    <vt:lpwstr/>
  </property>
  <property fmtid="{D5CDD505-2E9C-101B-9397-08002B2CF9AE}" pid="7" name="eDocs_DocumentTopics">
    <vt:lpwstr/>
  </property>
  <property fmtid="{D5CDD505-2E9C-101B-9397-08002B2CF9AE}" pid="8" name="_docset_NoMedatataSyncRequired">
    <vt:lpwstr>False</vt:lpwstr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_dlc_LastRun">
    <vt:lpwstr>06/01/2019 23:01:42</vt:lpwstr>
  </property>
  <property fmtid="{D5CDD505-2E9C-101B-9397-08002B2CF9AE}" pid="11" name="_dlc_ItemStageId">
    <vt:lpwstr>1</vt:lpwstr>
  </property>
  <property fmtid="{D5CDD505-2E9C-101B-9397-08002B2CF9AE}" pid="12" name="eDocs_OldRefNumber">
    <vt:lpwstr>HSHHOM015-008-2019</vt:lpwstr>
  </property>
  <property fmtid="{D5CDD505-2E9C-101B-9397-08002B2CF9AE}" pid="13" name="eDocs_SecurityClassificationTaxHTField0">
    <vt:lpwstr/>
  </property>
  <property fmtid="{D5CDD505-2E9C-101B-9397-08002B2CF9AE}" pid="14" name="eDocs_SeriesSubSeries">
    <vt:lpwstr>13;#072|cfc9eb0f-dc8e-47fe-91d0-b8948e79b10d</vt:lpwstr>
  </property>
  <property fmtid="{D5CDD505-2E9C-101B-9397-08002B2CF9AE}" pid="15" name="eDocs_Series">
    <vt:lpwstr>1;#072|cfc9eb0f-dc8e-47fe-91d0-b8948e79b10d</vt:lpwstr>
  </property>
  <property fmtid="{D5CDD505-2E9C-101B-9397-08002B2CF9AE}" pid="16" name="ge25f6a3ef6f42d4865685f2a74bf8c7">
    <vt:lpwstr/>
  </property>
  <property fmtid="{D5CDD505-2E9C-101B-9397-08002B2CF9AE}" pid="17" name="eDocs_RetentionPeriodTerm">
    <vt:lpwstr/>
  </property>
</Properties>
</file>