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9E764D8-F7EB-4F6B-B901-1BF9210DA42F}"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7" i="1" l="1"/>
  <c r="F81" i="1"/>
  <c r="F67" i="1"/>
  <c r="F57" i="1"/>
  <c r="F48" i="1"/>
  <c r="F37" i="1"/>
  <c r="F29" i="1"/>
  <c r="F22" i="1"/>
  <c r="F17" i="1"/>
  <c r="E87" i="1" l="1"/>
  <c r="D87" i="1"/>
  <c r="E81" i="1"/>
  <c r="D81" i="1"/>
  <c r="F72" i="1"/>
  <c r="E72" i="1"/>
  <c r="D72" i="1"/>
  <c r="E67" i="1"/>
  <c r="D67" i="1"/>
  <c r="F62" i="1"/>
  <c r="E62" i="1"/>
  <c r="D62" i="1"/>
  <c r="E57" i="1"/>
  <c r="D57" i="1"/>
  <c r="D48" i="1"/>
  <c r="E48" i="1"/>
  <c r="E37" i="1"/>
  <c r="D37" i="1"/>
  <c r="D29" i="1"/>
  <c r="E29" i="1"/>
  <c r="E22" i="1"/>
  <c r="D22" i="1"/>
  <c r="E17" i="1"/>
  <c r="D17" i="1"/>
  <c r="E93" i="1" l="1"/>
  <c r="D93" i="1"/>
  <c r="F93" i="1"/>
</calcChain>
</file>

<file path=xl/sharedStrings.xml><?xml version="1.0" encoding="utf-8"?>
<sst xmlns="http://schemas.openxmlformats.org/spreadsheetml/2006/main" count="197" uniqueCount="79">
  <si>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</si>
  <si>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</si>
  <si>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</si>
  <si>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</si>
  <si>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</si>
  <si>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</si>
  <si>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</si>
  <si>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</si>
  <si>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</si>
  <si>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</si>
  <si>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</si>
  <si>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</si>
  <si>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</si>
  <si>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</si>
  <si>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</si>
  <si>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</si>
  <si>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Dublin Simon</t>
  </si>
  <si>
    <t>Louth County Council &amp; Regional (Louth Cavan Monaghan)</t>
  </si>
  <si>
    <t>Peter McVerry Trust</t>
  </si>
  <si>
    <t>Louth County Council</t>
  </si>
  <si>
    <t>Monaghan County Council</t>
  </si>
  <si>
    <t>Focus Ireland</t>
  </si>
  <si>
    <t>Resettlment Services</t>
  </si>
  <si>
    <t>Drogheda Homeless Aid</t>
  </si>
  <si>
    <t>Housing First</t>
  </si>
  <si>
    <t>Oldbridge Family Hub (7 Rooms)</t>
  </si>
  <si>
    <t>Dundalk/Dublin Simon</t>
  </si>
  <si>
    <t>Drogheda Women's Refuge</t>
  </si>
  <si>
    <t>Cavan County Council</t>
  </si>
  <si>
    <t xml:space="preserve">Monaghan County Council </t>
  </si>
  <si>
    <t xml:space="preserve">Castleblayney Trust </t>
  </si>
  <si>
    <t>Castlebaney Trust</t>
  </si>
  <si>
    <t>Dundalk Simon (Castle ST)</t>
  </si>
  <si>
    <t>Dundalk Simon</t>
  </si>
  <si>
    <t>B&amp;B Emergency Accommodation</t>
  </si>
  <si>
    <t>Bed and Breakfast accommodation for Homeless Persons.</t>
  </si>
  <si>
    <t>Drogheda Homeless Aid (Supported Bed)</t>
  </si>
  <si>
    <t>HAP Placefinder Officer</t>
  </si>
  <si>
    <t>Regional Homeless Service Management</t>
  </si>
  <si>
    <t xml:space="preserve">Drogheda Homeless Aid </t>
  </si>
  <si>
    <t xml:space="preserve">Dundalk/Dublin Simon </t>
  </si>
  <si>
    <t>I hereby certify that this statement of expenditure relates to the homeless services programme for the North East Region and that the delegated 'Section 10' Exchequer funding allocation is used for the sole purpose of expenditure incurred on this homeless services programme:</t>
  </si>
  <si>
    <t xml:space="preserve">Cluskey's Family Hub </t>
  </si>
  <si>
    <t>Primtac Ltd</t>
  </si>
  <si>
    <t>Tenancy Support and Sustainment - Singles</t>
  </si>
  <si>
    <t>Tenancy Support and Sustainment - Families</t>
  </si>
  <si>
    <t>Tenancy Support and Sustainment - Addiction</t>
  </si>
  <si>
    <t>Tenancy Support and Sustainment - Mental Health</t>
  </si>
  <si>
    <t>HAIL Housing and Drogheda Homeless Aid</t>
  </si>
  <si>
    <t>Tenancy Support and Sustainment - Intellectual Disability &amp; Behavioural Issues</t>
  </si>
  <si>
    <t xml:space="preserve">Tenancy Support and Sustainment </t>
  </si>
  <si>
    <t>DHLGH / North East Protocol Agreement - Financial Report 2024</t>
  </si>
  <si>
    <t>Category 1A - Homeless Prevention, Tenancy Sustainment and Resettlement Supports (Excluding Housing First)</t>
  </si>
  <si>
    <t>Initial 2024 Expenditure Estimate</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</si>
  <si>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</si>
  <si>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</si>
  <si>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</si>
  <si>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</si>
  <si>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Family Hub Paradise Place, Drogheda</t>
  </si>
  <si>
    <t>Kippure Accommodation Ltd</t>
  </si>
  <si>
    <t>Category 3 -  Supported Emergency Accommodation for Singles</t>
  </si>
  <si>
    <t xml:space="preserve">Category 4 -  Other Emergency Accommodation - Commercial Hotels and B&amp;Bs </t>
  </si>
  <si>
    <t>Category 4A -  Other Emergency Accommodation - Commercial Hotels and B&amp;Bs (Excluding Contracted Commercial Hotels and B&amp;Bs)</t>
  </si>
  <si>
    <t>Hotel</t>
  </si>
  <si>
    <t>Hotel Accommodation for Homeless Persons</t>
  </si>
  <si>
    <t>Category 4B -  Other Emergency Accommodation - Contracted Commercial Hotels and B&amp;Bs</t>
  </si>
  <si>
    <t>Category 5 - Long-Term Supported Accommodation</t>
  </si>
  <si>
    <t>Category 6 - Day Services</t>
  </si>
  <si>
    <t>Category 7 - Housing Authority Homeless Services Provision including Administration</t>
  </si>
  <si>
    <t>Category 7A - Housing Authority Prevention Services</t>
  </si>
  <si>
    <t>Homeless Social Worker</t>
  </si>
  <si>
    <t xml:space="preserve">Category 7B Other Housing Authority Services including Administration </t>
  </si>
  <si>
    <t>Muckno Street</t>
  </si>
  <si>
    <t>Waterside Apartments</t>
  </si>
  <si>
    <t xml:space="preserve">Private </t>
  </si>
  <si>
    <t>Kincora House, Family Hub</t>
  </si>
  <si>
    <t>Year Ending December 31 2024</t>
  </si>
  <si>
    <t>Total Annual Expenditure (to end of current reporting quarter)</t>
  </si>
  <si>
    <t xml:space="preserve">Please note that a number of 2024 payments under Category 4 totalling €160,431 are not reflected in this end of year return arising from an LCC review of spend in this period. It is also noted that a number of other 2024 payments are currently under consideration.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</si>
</sst>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07">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0" fontId="5" fillId="0" borderId="7" xfId="0" applyFont="1" applyBorder="1" applyAlignment="1">
      <alignment horizontal="left" vertical="center" wrapText="1"/>
    </xf>
    <xf numFmtId="164" fontId="6" fillId="0" borderId="6" xfId="0" applyNumberFormat="1" applyFont="1" applyBorder="1" applyAlignment="1">
      <alignment horizontal="center" vertical="center"/>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5" fillId="0" borderId="6" xfId="0" applyFont="1" applyBorder="1" applyAlignment="1">
      <alignment horizontal="left" vertical="center" wrapText="1"/>
    </xf>
    <xf numFmtId="164" fontId="5" fillId="0" borderId="7" xfId="1" applyNumberFormat="1" applyFont="1" applyFill="1" applyBorder="1" applyAlignment="1" applyProtection="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164" fontId="3" fillId="0" borderId="4" xfId="0" applyNumberFormat="1" applyFont="1" applyBorder="1" applyAlignment="1">
      <alignment horizontal="center"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164" fontId="5" fillId="0" borderId="0" xfId="0" applyNumberFormat="1" applyFont="1" applyAlignment="1">
      <alignment wrapText="1"/>
    </xf>
    <xf numFmtId="0" fontId="7" fillId="2" borderId="4" xfId="0" applyFont="1" applyFill="1" applyBorder="1" applyAlignment="1">
      <alignment horizontal="left" vertical="center" wrapText="1"/>
    </xf>
    <xf numFmtId="164" fontId="5" fillId="0" borderId="6" xfId="0" applyNumberFormat="1" applyFont="1" applyBorder="1" applyAlignment="1">
      <alignment horizontal="center"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164" fontId="5" fillId="0" borderId="14"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6" fillId="0" borderId="14" xfId="0" applyFont="1" applyBorder="1" applyAlignment="1">
      <alignment horizontal="left" vertical="center" wrapText="1"/>
    </xf>
    <xf numFmtId="0" fontId="5" fillId="0" borderId="17" xfId="0" applyFont="1" applyBorder="1" applyAlignment="1">
      <alignment horizontal="left" vertical="center" wrapText="1"/>
    </xf>
    <xf numFmtId="0" fontId="6" fillId="0" borderId="6" xfId="0" applyFont="1" applyBorder="1" applyAlignment="1">
      <alignment horizontal="left" vertical="center" wrapText="1"/>
    </xf>
    <xf numFmtId="164" fontId="5" fillId="0" borderId="11" xfId="1" applyNumberFormat="1" applyFont="1" applyFill="1" applyBorder="1" applyAlignment="1" applyProtection="1">
      <alignment horizontal="center" vertical="center"/>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4" fillId="0" borderId="0" xfId="0" applyFont="1" applyAlignment="1" applyProtection="1">
      <alignment horizontal="right" wrapText="1"/>
      <protection locked="0"/>
    </xf>
    <xf numFmtId="164" fontId="5" fillId="0" borderId="0" xfId="0" applyNumberFormat="1" applyFont="1" applyAlignment="1" applyProtection="1">
      <alignment horizontal="center"/>
      <protection locked="0"/>
    </xf>
    <xf numFmtId="0" fontId="5" fillId="0" borderId="0" xfId="0" applyFont="1" applyAlignment="1" applyProtection="1">
      <alignment wrapText="1"/>
      <protection locked="0"/>
    </xf>
    <xf numFmtId="0" fontId="3" fillId="0" borderId="12" xfId="0" applyFont="1" applyBorder="1" applyAlignment="1" applyProtection="1">
      <alignment wrapText="1"/>
      <protection locked="0"/>
    </xf>
    <xf numFmtId="0" fontId="3" fillId="0" borderId="0" xfId="0" applyFont="1" applyAlignment="1" applyProtection="1">
      <alignment horizontal="right" wrapText="1"/>
      <protection locked="0"/>
    </xf>
    <xf numFmtId="0" fontId="3" fillId="0" borderId="0" xfId="0" applyFont="1" applyAlignment="1" applyProtection="1">
      <alignment wrapText="1"/>
      <protection locked="0"/>
    </xf>
    <xf numFmtId="0" fontId="5" fillId="0" borderId="12" xfId="0" applyFont="1" applyBorder="1" applyAlignment="1" applyProtection="1">
      <alignment horizontal="right"/>
      <protection locked="0"/>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12" xfId="0" applyFont="1" applyBorder="1" applyAlignment="1">
      <alignment horizontal="left" vertical="center" wrapText="1"/>
    </xf>
    <xf numFmtId="0" fontId="5" fillId="0" borderId="7" xfId="0" applyFont="1" applyBorder="1" applyAlignment="1">
      <alignment vertical="center" wrapText="1"/>
    </xf>
    <xf numFmtId="0" fontId="3" fillId="0" borderId="0" xfId="0" applyFont="1"/>
    <xf numFmtId="164" fontId="3" fillId="0" borderId="7"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6" fillId="0" borderId="7" xfId="0" applyFont="1" applyBorder="1" applyAlignment="1">
      <alignment horizontal="justify" vertical="top" wrapText="1"/>
    </xf>
    <xf numFmtId="0" fontId="0" fillId="2" borderId="0" xfId="0" applyFill="1"/>
    <xf numFmtId="6" fontId="5" fillId="0" borderId="6" xfId="0" applyNumberFormat="1" applyFont="1" applyBorder="1" applyAlignment="1">
      <alignment horizontal="center" vertical="center" wrapText="1"/>
    </xf>
    <xf numFmtId="164" fontId="3" fillId="0" borderId="22"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6" fillId="0" borderId="0" xfId="0" applyFont="1"/>
    <xf numFmtId="0" fontId="6" fillId="0" borderId="20" xfId="0" applyFont="1" applyBorder="1"/>
    <xf numFmtId="0" fontId="6" fillId="0" borderId="12" xfId="0" applyFont="1" applyBorder="1" applyAlignment="1">
      <alignment horizontal="left" vertical="center" wrapText="1"/>
    </xf>
    <xf numFmtId="164" fontId="5" fillId="2" borderId="11" xfId="1" applyNumberFormat="1" applyFont="1" applyFill="1" applyBorder="1" applyAlignment="1" applyProtection="1">
      <alignment horizontal="center" vertical="center"/>
    </xf>
    <xf numFmtId="164" fontId="5" fillId="0" borderId="26" xfId="0" applyNumberFormat="1" applyFont="1" applyBorder="1" applyAlignment="1">
      <alignment horizontal="center" vertical="center" wrapText="1"/>
    </xf>
    <xf numFmtId="0" fontId="6" fillId="0" borderId="7" xfId="0" applyFont="1" applyBorder="1" applyAlignment="1">
      <alignment horizontal="left" vertical="center"/>
    </xf>
    <xf numFmtId="164" fontId="5" fillId="0" borderId="16" xfId="1" applyNumberFormat="1" applyFont="1" applyFill="1" applyBorder="1" applyAlignment="1" applyProtection="1">
      <alignment horizontal="center" vertical="center"/>
    </xf>
    <xf numFmtId="0" fontId="3" fillId="0" borderId="9" xfId="0" applyFont="1" applyBorder="1" applyAlignment="1">
      <alignment horizontal="right"/>
    </xf>
    <xf numFmtId="0" fontId="3" fillId="0" borderId="12" xfId="0" applyFont="1" applyBorder="1" applyAlignment="1">
      <alignment horizontal="right"/>
    </xf>
    <xf numFmtId="0" fontId="3" fillId="0" borderId="18" xfId="0" applyFont="1" applyBorder="1" applyAlignment="1">
      <alignment horizontal="right"/>
    </xf>
    <xf numFmtId="164" fontId="5" fillId="0" borderId="7" xfId="0" applyNumberFormat="1" applyFont="1" applyBorder="1" applyAlignment="1">
      <alignment horizontal="center" vertical="center" wrapText="1"/>
    </xf>
    <xf numFmtId="0" fontId="5" fillId="0" borderId="9" xfId="0" applyFont="1" applyBorder="1" applyAlignment="1">
      <alignment horizontal="left" vertical="center" wrapText="1"/>
    </xf>
    <xf numFmtId="0" fontId="8" fillId="2" borderId="19"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5" fillId="0" borderId="10"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6" fontId="6" fillId="0" borderId="6" xfId="0" applyNumberFormat="1" applyFont="1" applyBorder="1" applyAlignment="1" applyProtection="1">
      <alignment horizontal="center" vertical="center" wrapText="1"/>
      <protection locked="0"/>
    </xf>
    <xf numFmtId="6" fontId="5" fillId="0" borderId="6" xfId="0" applyNumberFormat="1" applyFont="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164" fontId="5" fillId="0" borderId="7" xfId="0" applyNumberFormat="1" applyFont="1" applyBorder="1" applyAlignment="1" applyProtection="1">
      <alignment horizontal="center" vertical="center" wrapText="1"/>
      <protection locked="0"/>
    </xf>
    <xf numFmtId="164" fontId="5" fillId="0" borderId="6" xfId="0" applyNumberFormat="1" applyFont="1" applyBorder="1" applyAlignment="1" applyProtection="1">
      <alignment horizontal="center" vertical="center" wrapText="1"/>
      <protection locked="0"/>
    </xf>
    <xf numFmtId="0" fontId="0" fillId="0" borderId="0" xfId="0" applyAlignment="1">
      <alignment horizontal="right"/>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164" fontId="6" fillId="0" borderId="6" xfId="0" applyNumberFormat="1" applyFont="1" applyBorder="1" applyAlignment="1" applyProtection="1">
      <alignment horizontal="center" vertical="center" wrapText="1"/>
      <protection locked="0"/>
    </xf>
    <xf numFmtId="164" fontId="6" fillId="0" borderId="7" xfId="0" applyNumberFormat="1" applyFont="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2" fillId="0" borderId="0" xfId="0" applyFont="1"/>
    <xf numFmtId="0" fontId="3" fillId="0" borderId="0" xfId="0" applyFont="1" applyAlignment="1">
      <alignment horizontal="left"/>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8" xfId="0" applyFont="1" applyBorder="1" applyAlignment="1">
      <alignment horizontal="right"/>
    </xf>
    <xf numFmtId="0" fontId="3" fillId="0" borderId="9" xfId="0" applyFont="1" applyBorder="1" applyAlignment="1">
      <alignment horizontal="right"/>
    </xf>
    <xf numFmtId="0" fontId="3" fillId="0" borderId="10" xfId="0" applyFont="1" applyBorder="1" applyAlignment="1">
      <alignment horizontal="right"/>
    </xf>
    <xf numFmtId="0" fontId="3" fillId="0" borderId="7" xfId="0" applyFont="1" applyBorder="1" applyAlignment="1">
      <alignment horizontal="right" vertical="center"/>
    </xf>
    <xf numFmtId="0" fontId="3" fillId="0" borderId="7" xfId="0" applyFont="1" applyBorder="1" applyAlignment="1">
      <alignment horizontal="right"/>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3" borderId="1" xfId="0" applyFont="1" applyFill="1" applyBorder="1"/>
    <xf numFmtId="0" fontId="3" fillId="3" borderId="2" xfId="0" applyFont="1" applyFill="1" applyBorder="1"/>
    <xf numFmtId="0" fontId="3" fillId="3" borderId="3" xfId="0" applyFont="1" applyFill="1" applyBorder="1"/>
    <xf numFmtId="0" fontId="5" fillId="0" borderId="0" xfId="0" applyFont="1" applyAlignment="1">
      <alignment horizontal="left" wrapText="1"/>
    </xf>
    <xf numFmtId="0" fontId="0" fillId="0" borderId="0" xfId="0" applyAlignment="1">
      <alignment horizontal="left" wrapTex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0" borderId="11" xfId="0" applyFont="1" applyBorder="1" applyAlignment="1">
      <alignment horizontal="right"/>
    </xf>
    <xf numFmtId="0" fontId="3" fillId="0" borderId="12" xfId="0" applyFont="1" applyBorder="1" applyAlignment="1">
      <alignment horizontal="right"/>
    </xf>
    <xf numFmtId="0" fontId="3" fillId="0" borderId="18" xfId="0" applyFont="1" applyBorder="1" applyAlignment="1">
      <alignment horizontal="righ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7"/>
  <sheetViews>
    <sheetView tabSelected="1" zoomScale="80" zoomScaleNormal="80" workbookViewId="0">
      <selection activeCell="A90" sqref="A90"/>
    </sheetView>
  </sheetViews>
  <sheetFormatPr defaultColWidth="9.08984375" defaultRowHeight="14.5" x14ac:dyDescent="0.35"/>
  <cols>
    <col min="1" max="1" width="40.54296875" customWidth="1"/>
    <col min="2" max="2" width="47.90625" customWidth="1"/>
    <col min="3" max="3" width="38" customWidth="1"/>
    <col min="4" max="6" width="21.08984375" customWidth="1"/>
    <col min="7" max="7" width="36.90625" customWidth="1"/>
    <col min="8" max="8" width="33" customWidth="1"/>
  </cols>
  <sheetData>
    <row r="1" spans="1:6" x14ac:dyDescent="0.35">
      <c r="A1" s="83" t="s">
        <v>0</v>
      </c>
      <c r="B1" s="83"/>
    </row>
    <row r="2" spans="1:6" x14ac:dyDescent="0.35">
      <c r="A2" s="83"/>
      <c r="B2" s="83"/>
    </row>
    <row r="4" spans="1:6" x14ac:dyDescent="0.35">
      <c r="A4" s="84" t="s">
        <v>51</v>
      </c>
      <c r="B4" s="84"/>
      <c r="C4" s="84"/>
      <c r="D4" s="84"/>
    </row>
    <row r="5" spans="1:6" ht="15" thickBot="1" x14ac:dyDescent="0.4">
      <c r="B5" s="46" t="s">
        <v>76</v>
      </c>
    </row>
    <row r="6" spans="1:6" s="54" customFormat="1" ht="14" thickBot="1" x14ac:dyDescent="0.35">
      <c r="A6" s="80" t="s">
        <v>1</v>
      </c>
      <c r="B6" s="81"/>
      <c r="C6" s="81"/>
      <c r="D6" s="81"/>
      <c r="E6" s="81"/>
      <c r="F6" s="82"/>
    </row>
    <row r="7" spans="1:6" s="54" customFormat="1" ht="14" thickBot="1" x14ac:dyDescent="0.35">
      <c r="A7" s="85" t="s">
        <v>52</v>
      </c>
      <c r="B7" s="86"/>
      <c r="C7" s="86"/>
      <c r="D7" s="86"/>
      <c r="E7" s="86"/>
      <c r="F7" s="87"/>
    </row>
    <row r="8" spans="1:6" ht="54.5" thickBot="1" x14ac:dyDescent="0.4">
      <c r="A8" s="1" t="s">
        <v>2</v>
      </c>
      <c r="B8" s="22" t="s">
        <v>12</v>
      </c>
      <c r="C8" s="1" t="s">
        <v>4</v>
      </c>
      <c r="D8" s="2" t="s">
        <v>53</v>
      </c>
      <c r="E8" s="6" t="s">
        <v>5</v>
      </c>
      <c r="F8" s="69" t="s">
        <v>77</v>
      </c>
    </row>
    <row r="9" spans="1:6" x14ac:dyDescent="0.35">
      <c r="A9" s="42" t="s">
        <v>19</v>
      </c>
      <c r="B9" s="43" t="s">
        <v>44</v>
      </c>
      <c r="C9" s="43" t="s">
        <v>16</v>
      </c>
      <c r="D9" s="51">
        <v>86915</v>
      </c>
      <c r="E9" s="71"/>
      <c r="F9" s="78">
        <v>97501</v>
      </c>
    </row>
    <row r="10" spans="1:6" x14ac:dyDescent="0.35">
      <c r="A10" s="42" t="s">
        <v>19</v>
      </c>
      <c r="B10" s="43" t="s">
        <v>45</v>
      </c>
      <c r="C10" s="43" t="s">
        <v>16</v>
      </c>
      <c r="D10" s="51">
        <v>86915</v>
      </c>
      <c r="E10" s="70"/>
      <c r="F10" s="78">
        <v>97501</v>
      </c>
    </row>
    <row r="11" spans="1:6" x14ac:dyDescent="0.35">
      <c r="A11" s="42" t="s">
        <v>19</v>
      </c>
      <c r="B11" s="43" t="s">
        <v>46</v>
      </c>
      <c r="C11" s="43" t="s">
        <v>16</v>
      </c>
      <c r="D11" s="51">
        <v>86915</v>
      </c>
      <c r="E11" s="70"/>
      <c r="F11" s="78">
        <v>97501</v>
      </c>
    </row>
    <row r="12" spans="1:6" ht="27" x14ac:dyDescent="0.35">
      <c r="A12" s="45" t="s">
        <v>19</v>
      </c>
      <c r="B12" s="49" t="s">
        <v>49</v>
      </c>
      <c r="C12" s="45" t="s">
        <v>16</v>
      </c>
      <c r="D12" s="51">
        <v>86915</v>
      </c>
      <c r="E12" s="70"/>
      <c r="F12" s="78">
        <v>97501</v>
      </c>
    </row>
    <row r="13" spans="1:6" ht="27" x14ac:dyDescent="0.35">
      <c r="A13" s="45" t="s">
        <v>19</v>
      </c>
      <c r="B13" s="45" t="s">
        <v>47</v>
      </c>
      <c r="C13" s="45" t="s">
        <v>48</v>
      </c>
      <c r="D13" s="51">
        <v>50000</v>
      </c>
      <c r="E13" s="70"/>
      <c r="F13" s="78">
        <v>63727</v>
      </c>
    </row>
    <row r="14" spans="1:6" x14ac:dyDescent="0.35">
      <c r="A14" s="45" t="s">
        <v>28</v>
      </c>
      <c r="B14" s="49" t="s">
        <v>50</v>
      </c>
      <c r="C14" s="45" t="s">
        <v>16</v>
      </c>
      <c r="D14" s="51">
        <v>86915</v>
      </c>
      <c r="E14" s="70"/>
      <c r="F14" s="78">
        <v>19896</v>
      </c>
    </row>
    <row r="15" spans="1:6" x14ac:dyDescent="0.35">
      <c r="A15" s="45" t="s">
        <v>20</v>
      </c>
      <c r="B15" s="49" t="s">
        <v>50</v>
      </c>
      <c r="C15" s="45" t="s">
        <v>21</v>
      </c>
      <c r="D15" s="51">
        <v>61734</v>
      </c>
      <c r="E15" s="70"/>
      <c r="F15" s="78">
        <v>65288.755555555552</v>
      </c>
    </row>
    <row r="16" spans="1:6" x14ac:dyDescent="0.35">
      <c r="A16" s="42" t="s">
        <v>19</v>
      </c>
      <c r="B16" s="45" t="s">
        <v>22</v>
      </c>
      <c r="C16" s="43" t="s">
        <v>23</v>
      </c>
      <c r="D16" s="51">
        <v>26922</v>
      </c>
      <c r="E16" s="70"/>
      <c r="F16" s="78">
        <v>25000</v>
      </c>
    </row>
    <row r="17" spans="1:8" x14ac:dyDescent="0.35">
      <c r="A17" s="88" t="s">
        <v>6</v>
      </c>
      <c r="B17" s="89"/>
      <c r="C17" s="90"/>
      <c r="D17" s="47">
        <f>SUM(D9:D16)</f>
        <v>573231</v>
      </c>
      <c r="E17" s="47">
        <f>SUM(E9:E16)</f>
        <v>0</v>
      </c>
      <c r="F17" s="47">
        <f t="shared" ref="F17" si="0">SUM(F9:F16)</f>
        <v>563915.75555555557</v>
      </c>
    </row>
    <row r="18" spans="1:8" ht="15" thickBot="1" x14ac:dyDescent="0.4">
      <c r="A18" s="62"/>
      <c r="B18" s="61"/>
      <c r="C18" s="63"/>
      <c r="D18" s="48"/>
      <c r="E18" s="48"/>
      <c r="F18" s="53"/>
    </row>
    <row r="19" spans="1:8" s="54" customFormat="1" ht="14" thickBot="1" x14ac:dyDescent="0.35">
      <c r="A19" s="80" t="s">
        <v>54</v>
      </c>
      <c r="B19" s="81"/>
      <c r="C19" s="81"/>
      <c r="D19" s="81"/>
      <c r="E19" s="81"/>
      <c r="F19" s="82"/>
    </row>
    <row r="20" spans="1:8" ht="54.5" thickBot="1" x14ac:dyDescent="0.4">
      <c r="A20" s="1" t="s">
        <v>2</v>
      </c>
      <c r="B20" s="22" t="s">
        <v>12</v>
      </c>
      <c r="C20" s="1" t="s">
        <v>4</v>
      </c>
      <c r="D20" s="2" t="s">
        <v>53</v>
      </c>
      <c r="E20" s="6" t="s">
        <v>5</v>
      </c>
      <c r="F20" s="69" t="s">
        <v>77</v>
      </c>
    </row>
    <row r="21" spans="1:8" ht="27" x14ac:dyDescent="0.35">
      <c r="A21" s="27" t="s">
        <v>17</v>
      </c>
      <c r="B21" s="3" t="s">
        <v>24</v>
      </c>
      <c r="C21" s="7" t="s">
        <v>18</v>
      </c>
      <c r="D21" s="51">
        <v>85857</v>
      </c>
      <c r="E21" s="71"/>
      <c r="F21" s="78">
        <v>85857</v>
      </c>
      <c r="H21" s="75"/>
    </row>
    <row r="22" spans="1:8" x14ac:dyDescent="0.35">
      <c r="A22" s="88" t="s">
        <v>6</v>
      </c>
      <c r="B22" s="89"/>
      <c r="C22" s="90"/>
      <c r="D22" s="47">
        <f>SUM(D21:D21)</f>
        <v>85857</v>
      </c>
      <c r="E22" s="47">
        <f>SUM(E21:E21)</f>
        <v>0</v>
      </c>
      <c r="F22" s="47">
        <f>SUM(F21:F21)</f>
        <v>85857</v>
      </c>
    </row>
    <row r="23" spans="1:8" ht="15" thickBot="1" x14ac:dyDescent="0.4"/>
    <row r="24" spans="1:8" s="54" customFormat="1" ht="14" thickBot="1" x14ac:dyDescent="0.35">
      <c r="A24" s="80" t="s">
        <v>55</v>
      </c>
      <c r="B24" s="81"/>
      <c r="C24" s="81"/>
      <c r="D24" s="81"/>
      <c r="E24" s="81"/>
      <c r="F24" s="82"/>
    </row>
    <row r="25" spans="1:8" s="54" customFormat="1" ht="14" thickBot="1" x14ac:dyDescent="0.35">
      <c r="A25" s="80" t="s">
        <v>56</v>
      </c>
      <c r="B25" s="81"/>
      <c r="C25" s="81"/>
      <c r="D25" s="81"/>
      <c r="E25" s="81"/>
      <c r="F25" s="82"/>
    </row>
    <row r="26" spans="1:8" ht="54.5" thickBot="1" x14ac:dyDescent="0.4">
      <c r="A26" s="1" t="s">
        <v>2</v>
      </c>
      <c r="B26" s="22" t="s">
        <v>12</v>
      </c>
      <c r="C26" s="1" t="s">
        <v>4</v>
      </c>
      <c r="D26" s="2" t="s">
        <v>53</v>
      </c>
      <c r="E26" s="6" t="s">
        <v>5</v>
      </c>
      <c r="F26" s="69" t="s">
        <v>77</v>
      </c>
    </row>
    <row r="27" spans="1:8" x14ac:dyDescent="0.35">
      <c r="A27" s="27" t="s">
        <v>20</v>
      </c>
      <c r="B27" s="76" t="s">
        <v>72</v>
      </c>
      <c r="C27" s="7" t="s">
        <v>30</v>
      </c>
      <c r="D27" s="58">
        <v>10000</v>
      </c>
      <c r="E27" s="74"/>
      <c r="F27" s="79">
        <v>11400</v>
      </c>
    </row>
    <row r="28" spans="1:8" x14ac:dyDescent="0.35">
      <c r="A28" s="27" t="s">
        <v>20</v>
      </c>
      <c r="B28" s="77" t="s">
        <v>73</v>
      </c>
      <c r="C28" s="59" t="s">
        <v>74</v>
      </c>
      <c r="D28" s="64">
        <v>12000</v>
      </c>
      <c r="E28" s="73"/>
      <c r="F28" s="79">
        <v>0</v>
      </c>
    </row>
    <row r="29" spans="1:8" x14ac:dyDescent="0.35">
      <c r="A29" s="92" t="s">
        <v>6</v>
      </c>
      <c r="B29" s="92"/>
      <c r="C29" s="92"/>
      <c r="D29" s="47">
        <f>SUM(D27:D28)</f>
        <v>22000</v>
      </c>
      <c r="E29" s="47">
        <f>SUM(E27:E28)</f>
        <v>0</v>
      </c>
      <c r="F29" s="47">
        <f t="shared" ref="F29" si="1">SUM(F27:F28)</f>
        <v>11400</v>
      </c>
    </row>
    <row r="30" spans="1:8" s="50" customFormat="1" ht="16" thickBot="1" x14ac:dyDescent="0.4">
      <c r="A30" s="66"/>
      <c r="B30" s="67"/>
      <c r="C30" s="67"/>
      <c r="D30" s="67"/>
      <c r="E30" s="67"/>
      <c r="F30" s="67"/>
    </row>
    <row r="31" spans="1:8" s="54" customFormat="1" ht="14" thickBot="1" x14ac:dyDescent="0.35">
      <c r="A31" s="80" t="s">
        <v>57</v>
      </c>
      <c r="B31" s="81"/>
      <c r="C31" s="81"/>
      <c r="D31" s="81"/>
      <c r="E31" s="81"/>
      <c r="F31" s="81"/>
      <c r="G31" s="55"/>
    </row>
    <row r="32" spans="1:8" ht="54.5" thickBot="1" x14ac:dyDescent="0.4">
      <c r="A32" s="1" t="s">
        <v>2</v>
      </c>
      <c r="B32" s="1" t="s">
        <v>13</v>
      </c>
      <c r="C32" s="1" t="s">
        <v>4</v>
      </c>
      <c r="D32" s="2" t="s">
        <v>53</v>
      </c>
      <c r="E32" s="6" t="s">
        <v>5</v>
      </c>
      <c r="F32" s="69" t="s">
        <v>77</v>
      </c>
    </row>
    <row r="33" spans="1:6" x14ac:dyDescent="0.35">
      <c r="A33" s="24" t="s">
        <v>19</v>
      </c>
      <c r="B33" s="25" t="s">
        <v>25</v>
      </c>
      <c r="C33" s="3" t="s">
        <v>18</v>
      </c>
      <c r="D33" s="26">
        <v>269216</v>
      </c>
      <c r="E33" s="5"/>
      <c r="F33" s="5">
        <v>285819.72000000003</v>
      </c>
    </row>
    <row r="34" spans="1:6" x14ac:dyDescent="0.35">
      <c r="A34" s="33" t="s">
        <v>19</v>
      </c>
      <c r="B34" s="44" t="s">
        <v>42</v>
      </c>
      <c r="C34" s="3" t="s">
        <v>43</v>
      </c>
      <c r="D34" s="23">
        <v>207000</v>
      </c>
      <c r="E34" s="5"/>
      <c r="F34" s="5">
        <v>451491.49000000005</v>
      </c>
    </row>
    <row r="35" spans="1:6" x14ac:dyDescent="0.35">
      <c r="A35" s="33" t="s">
        <v>19</v>
      </c>
      <c r="B35" s="3" t="s">
        <v>58</v>
      </c>
      <c r="C35" s="3" t="s">
        <v>59</v>
      </c>
      <c r="D35" s="23">
        <v>410625</v>
      </c>
      <c r="E35" s="5"/>
      <c r="F35" s="5">
        <v>410625</v>
      </c>
    </row>
    <row r="36" spans="1:6" x14ac:dyDescent="0.35">
      <c r="A36" s="33" t="s">
        <v>19</v>
      </c>
      <c r="B36" s="65" t="s">
        <v>75</v>
      </c>
      <c r="C36" s="68"/>
      <c r="D36" s="23">
        <v>237000</v>
      </c>
      <c r="E36" s="5"/>
      <c r="F36" s="5"/>
    </row>
    <row r="37" spans="1:6" x14ac:dyDescent="0.35">
      <c r="A37" s="88" t="s">
        <v>6</v>
      </c>
      <c r="B37" s="89"/>
      <c r="C37" s="90"/>
      <c r="D37" s="47">
        <f>SUM(D33:D36)</f>
        <v>1123841</v>
      </c>
      <c r="E37" s="47">
        <f>SUM(E33:E36)</f>
        <v>0</v>
      </c>
      <c r="F37" s="47">
        <f>SUM(F33:F36)</f>
        <v>1147936.21</v>
      </c>
    </row>
    <row r="38" spans="1:6" ht="15" thickBot="1" x14ac:dyDescent="0.4"/>
    <row r="39" spans="1:6" s="54" customFormat="1" ht="14" thickBot="1" x14ac:dyDescent="0.35">
      <c r="A39" s="80" t="s">
        <v>60</v>
      </c>
      <c r="B39" s="81"/>
      <c r="C39" s="81"/>
      <c r="D39" s="81"/>
      <c r="E39" s="81"/>
      <c r="F39" s="82"/>
    </row>
    <row r="40" spans="1:6" ht="54.5" thickBot="1" x14ac:dyDescent="0.4">
      <c r="A40" s="1" t="s">
        <v>2</v>
      </c>
      <c r="B40" s="1" t="s">
        <v>13</v>
      </c>
      <c r="C40" s="1" t="s">
        <v>4</v>
      </c>
      <c r="D40" s="2" t="s">
        <v>53</v>
      </c>
      <c r="E40" s="6" t="s">
        <v>5</v>
      </c>
      <c r="F40" s="69" t="s">
        <v>77</v>
      </c>
    </row>
    <row r="41" spans="1:6" x14ac:dyDescent="0.35">
      <c r="A41" s="24" t="s">
        <v>19</v>
      </c>
      <c r="B41" s="25" t="s">
        <v>39</v>
      </c>
      <c r="C41" s="25" t="s">
        <v>23</v>
      </c>
      <c r="D41" s="8">
        <v>269300</v>
      </c>
      <c r="E41" s="5"/>
      <c r="F41" s="5">
        <v>301414</v>
      </c>
    </row>
    <row r="42" spans="1:6" x14ac:dyDescent="0.35">
      <c r="A42" s="27" t="s">
        <v>19</v>
      </c>
      <c r="B42" s="7" t="s">
        <v>40</v>
      </c>
      <c r="C42" s="7" t="s">
        <v>26</v>
      </c>
      <c r="D42" s="8">
        <v>678564</v>
      </c>
      <c r="E42" s="5"/>
      <c r="F42" s="5">
        <v>727254</v>
      </c>
    </row>
    <row r="43" spans="1:6" x14ac:dyDescent="0.35">
      <c r="A43" s="27" t="s">
        <v>19</v>
      </c>
      <c r="B43" s="7" t="s">
        <v>27</v>
      </c>
      <c r="C43" s="7" t="s">
        <v>27</v>
      </c>
      <c r="D43" s="8">
        <v>79688</v>
      </c>
      <c r="E43" s="5"/>
      <c r="F43" s="5">
        <v>86353</v>
      </c>
    </row>
    <row r="44" spans="1:6" x14ac:dyDescent="0.35">
      <c r="A44" s="27" t="s">
        <v>28</v>
      </c>
      <c r="B44" s="7" t="s">
        <v>40</v>
      </c>
      <c r="C44" s="7" t="s">
        <v>26</v>
      </c>
      <c r="D44" s="8">
        <v>25200</v>
      </c>
      <c r="E44" s="5"/>
      <c r="F44" s="5">
        <v>32850.444444444445</v>
      </c>
    </row>
    <row r="45" spans="1:6" x14ac:dyDescent="0.35">
      <c r="A45" s="27" t="s">
        <v>20</v>
      </c>
      <c r="B45" s="7" t="s">
        <v>40</v>
      </c>
      <c r="C45" s="7" t="s">
        <v>26</v>
      </c>
      <c r="D45" s="8">
        <v>13000</v>
      </c>
      <c r="E45" s="5"/>
      <c r="F45" s="5">
        <v>9000</v>
      </c>
    </row>
    <row r="46" spans="1:6" x14ac:dyDescent="0.35">
      <c r="A46" s="27" t="s">
        <v>29</v>
      </c>
      <c r="B46" s="7" t="s">
        <v>30</v>
      </c>
      <c r="C46" s="7" t="s">
        <v>31</v>
      </c>
      <c r="D46" s="8">
        <v>21000</v>
      </c>
      <c r="E46" s="5"/>
      <c r="F46" s="5">
        <v>22200</v>
      </c>
    </row>
    <row r="47" spans="1:6" x14ac:dyDescent="0.35">
      <c r="A47" s="27" t="s">
        <v>19</v>
      </c>
      <c r="B47" s="7" t="s">
        <v>32</v>
      </c>
      <c r="C47" s="7" t="s">
        <v>33</v>
      </c>
      <c r="D47" s="8">
        <v>82073</v>
      </c>
      <c r="E47" s="5"/>
      <c r="F47" s="5">
        <v>80730</v>
      </c>
    </row>
    <row r="48" spans="1:6" x14ac:dyDescent="0.35">
      <c r="A48" s="88" t="s">
        <v>6</v>
      </c>
      <c r="B48" s="89"/>
      <c r="C48" s="90"/>
      <c r="D48" s="47">
        <f>SUM(D41:D47)</f>
        <v>1168825</v>
      </c>
      <c r="E48" s="47">
        <f>SUM(E41:E47)</f>
        <v>0</v>
      </c>
      <c r="F48" s="47">
        <f t="shared" ref="F48" si="2">SUM(F41:F47)</f>
        <v>1259801.4444444445</v>
      </c>
    </row>
    <row r="49" spans="1:6" ht="15" thickBot="1" x14ac:dyDescent="0.4">
      <c r="A49" s="9"/>
      <c r="B49" s="9"/>
      <c r="C49" s="9"/>
      <c r="D49" s="10"/>
      <c r="E49" s="10"/>
      <c r="F49" s="10"/>
    </row>
    <row r="50" spans="1:6" s="54" customFormat="1" ht="14" thickBot="1" x14ac:dyDescent="0.35">
      <c r="A50" s="80" t="s">
        <v>61</v>
      </c>
      <c r="B50" s="81"/>
      <c r="C50" s="81"/>
      <c r="D50" s="81"/>
      <c r="E50" s="81"/>
      <c r="F50" s="82"/>
    </row>
    <row r="51" spans="1:6" s="54" customFormat="1" ht="14" thickBot="1" x14ac:dyDescent="0.35">
      <c r="A51" s="85" t="s">
        <v>62</v>
      </c>
      <c r="B51" s="86"/>
      <c r="C51" s="86"/>
      <c r="D51" s="86"/>
      <c r="E51" s="86"/>
      <c r="F51" s="87"/>
    </row>
    <row r="52" spans="1:6" ht="54.5" thickBot="1" x14ac:dyDescent="0.4">
      <c r="A52" s="1" t="s">
        <v>2</v>
      </c>
      <c r="B52" s="1" t="s">
        <v>14</v>
      </c>
      <c r="C52" s="1" t="s">
        <v>15</v>
      </c>
      <c r="D52" s="2" t="s">
        <v>53</v>
      </c>
      <c r="E52" s="6" t="s">
        <v>5</v>
      </c>
      <c r="F52" s="69" t="s">
        <v>77</v>
      </c>
    </row>
    <row r="53" spans="1:6" ht="27" x14ac:dyDescent="0.35">
      <c r="A53" s="28" t="s">
        <v>19</v>
      </c>
      <c r="B53" s="29" t="s">
        <v>34</v>
      </c>
      <c r="C53" s="7" t="s">
        <v>35</v>
      </c>
      <c r="D53" s="60">
        <v>2000000</v>
      </c>
      <c r="E53" s="5"/>
      <c r="F53" s="5">
        <v>4858241</v>
      </c>
    </row>
    <row r="54" spans="1:6" ht="27" x14ac:dyDescent="0.35">
      <c r="A54" s="30" t="s">
        <v>28</v>
      </c>
      <c r="B54" s="31" t="s">
        <v>34</v>
      </c>
      <c r="C54" s="7" t="s">
        <v>35</v>
      </c>
      <c r="D54" s="32">
        <v>280000</v>
      </c>
      <c r="E54" s="5"/>
      <c r="F54" s="5">
        <v>1000981</v>
      </c>
    </row>
    <row r="55" spans="1:6" ht="27" x14ac:dyDescent="0.35">
      <c r="A55" s="30" t="s">
        <v>20</v>
      </c>
      <c r="B55" s="31" t="s">
        <v>34</v>
      </c>
      <c r="C55" s="7" t="s">
        <v>35</v>
      </c>
      <c r="D55" s="32">
        <v>90000</v>
      </c>
      <c r="E55" s="5"/>
      <c r="F55" s="5">
        <v>182292.94444444444</v>
      </c>
    </row>
    <row r="56" spans="1:6" ht="27" x14ac:dyDescent="0.35">
      <c r="A56" s="30" t="s">
        <v>28</v>
      </c>
      <c r="B56" s="56" t="s">
        <v>63</v>
      </c>
      <c r="C56" s="34" t="s">
        <v>64</v>
      </c>
      <c r="D56" s="57">
        <v>100000</v>
      </c>
      <c r="E56" s="5"/>
      <c r="F56" s="5">
        <v>83974.263999999996</v>
      </c>
    </row>
    <row r="57" spans="1:6" x14ac:dyDescent="0.35">
      <c r="A57" s="88" t="s">
        <v>6</v>
      </c>
      <c r="B57" s="89"/>
      <c r="C57" s="90"/>
      <c r="D57" s="47">
        <f>SUM(D53:D56)</f>
        <v>2470000</v>
      </c>
      <c r="E57" s="47">
        <f>SUM(E53:E56)</f>
        <v>0</v>
      </c>
      <c r="F57" s="47">
        <f t="shared" ref="F57" si="3">SUM(F53:F56)</f>
        <v>6125489.2084444445</v>
      </c>
    </row>
    <row r="58" spans="1:6" ht="15" thickBot="1" x14ac:dyDescent="0.4">
      <c r="A58" s="9"/>
      <c r="B58" s="9"/>
      <c r="C58" s="9"/>
      <c r="D58" s="10"/>
      <c r="E58" s="52"/>
      <c r="F58" s="10"/>
    </row>
    <row r="59" spans="1:6" s="54" customFormat="1" ht="14" thickBot="1" x14ac:dyDescent="0.35">
      <c r="A59" s="101" t="s">
        <v>65</v>
      </c>
      <c r="B59" s="102"/>
      <c r="C59" s="102"/>
      <c r="D59" s="102"/>
      <c r="E59" s="102"/>
      <c r="F59" s="103"/>
    </row>
    <row r="60" spans="1:6" ht="54.5" thickBot="1" x14ac:dyDescent="0.4">
      <c r="A60" s="1" t="s">
        <v>2</v>
      </c>
      <c r="B60" s="22" t="s">
        <v>12</v>
      </c>
      <c r="C60" s="1" t="s">
        <v>4</v>
      </c>
      <c r="D60" s="2" t="s">
        <v>53</v>
      </c>
      <c r="E60" s="6" t="s">
        <v>5</v>
      </c>
      <c r="F60" s="69" t="s">
        <v>77</v>
      </c>
    </row>
    <row r="61" spans="1:6" ht="15.5" x14ac:dyDescent="0.35">
      <c r="A61" s="72"/>
      <c r="B61" s="72"/>
      <c r="C61" s="72"/>
      <c r="D61" s="4"/>
      <c r="E61" s="5"/>
      <c r="F61" s="5"/>
    </row>
    <row r="62" spans="1:6" x14ac:dyDescent="0.35">
      <c r="A62" s="104" t="s">
        <v>6</v>
      </c>
      <c r="B62" s="105"/>
      <c r="C62" s="106"/>
      <c r="D62" s="47">
        <f>SUM(D61:D61)</f>
        <v>0</v>
      </c>
      <c r="E62" s="47">
        <f>SUM(E61:E61)</f>
        <v>0</v>
      </c>
      <c r="F62" s="47">
        <f>SUM(F61:F61)</f>
        <v>0</v>
      </c>
    </row>
    <row r="63" spans="1:6" ht="15" thickBot="1" x14ac:dyDescent="0.4">
      <c r="A63" s="9"/>
      <c r="B63" s="9"/>
      <c r="C63" s="9"/>
      <c r="D63" s="10"/>
      <c r="E63" s="10"/>
      <c r="F63" s="10"/>
    </row>
    <row r="64" spans="1:6" s="54" customFormat="1" ht="14" thickBot="1" x14ac:dyDescent="0.35">
      <c r="A64" s="80" t="s">
        <v>66</v>
      </c>
      <c r="B64" s="81"/>
      <c r="C64" s="81"/>
      <c r="D64" s="81"/>
      <c r="E64" s="81"/>
      <c r="F64" s="82"/>
    </row>
    <row r="65" spans="1:6" ht="54.5" thickBot="1" x14ac:dyDescent="0.4">
      <c r="A65" s="1" t="s">
        <v>2</v>
      </c>
      <c r="B65" s="1" t="s">
        <v>13</v>
      </c>
      <c r="C65" s="1" t="s">
        <v>4</v>
      </c>
      <c r="D65" s="2" t="s">
        <v>53</v>
      </c>
      <c r="E65" s="6" t="s">
        <v>5</v>
      </c>
      <c r="F65" s="69" t="s">
        <v>77</v>
      </c>
    </row>
    <row r="66" spans="1:6" x14ac:dyDescent="0.35">
      <c r="A66" s="27" t="s">
        <v>19</v>
      </c>
      <c r="B66" s="7" t="s">
        <v>36</v>
      </c>
      <c r="C66" s="7" t="s">
        <v>23</v>
      </c>
      <c r="D66" s="4">
        <v>11797</v>
      </c>
      <c r="E66" s="5"/>
      <c r="F66" s="5">
        <v>10955</v>
      </c>
    </row>
    <row r="67" spans="1:6" x14ac:dyDescent="0.35">
      <c r="A67" s="92" t="s">
        <v>6</v>
      </c>
      <c r="B67" s="92"/>
      <c r="C67" s="92"/>
      <c r="D67" s="47">
        <f>SUM(D66:D66)</f>
        <v>11797</v>
      </c>
      <c r="E67" s="47">
        <f>SUM(E66:E66)</f>
        <v>0</v>
      </c>
      <c r="F67" s="47">
        <f t="shared" ref="F67" si="4">SUM(F66:F66)</f>
        <v>10955</v>
      </c>
    </row>
    <row r="68" spans="1:6" ht="15" thickBot="1" x14ac:dyDescent="0.4">
      <c r="B68" t="s">
        <v>7</v>
      </c>
    </row>
    <row r="69" spans="1:6" s="54" customFormat="1" ht="14" thickBot="1" x14ac:dyDescent="0.35">
      <c r="A69" s="80" t="s">
        <v>67</v>
      </c>
      <c r="B69" s="81"/>
      <c r="C69" s="81"/>
      <c r="D69" s="81"/>
      <c r="E69" s="81"/>
      <c r="F69" s="82"/>
    </row>
    <row r="70" spans="1:6" ht="54.5" thickBot="1" x14ac:dyDescent="0.4">
      <c r="A70" s="1" t="s">
        <v>2</v>
      </c>
      <c r="B70" s="1" t="s">
        <v>3</v>
      </c>
      <c r="C70" s="1" t="s">
        <v>4</v>
      </c>
      <c r="D70" s="2" t="s">
        <v>53</v>
      </c>
      <c r="E70" s="6" t="s">
        <v>5</v>
      </c>
      <c r="F70" s="69" t="s">
        <v>77</v>
      </c>
    </row>
    <row r="71" spans="1:6" x14ac:dyDescent="0.35">
      <c r="A71" s="34"/>
      <c r="B71" s="7"/>
      <c r="C71" s="7"/>
      <c r="D71" s="4"/>
      <c r="E71" s="5"/>
      <c r="F71" s="5"/>
    </row>
    <row r="72" spans="1:6" x14ac:dyDescent="0.35">
      <c r="A72" s="93" t="s">
        <v>6</v>
      </c>
      <c r="B72" s="94"/>
      <c r="C72" s="95"/>
      <c r="D72" s="47">
        <f>SUM(D71:D71)</f>
        <v>0</v>
      </c>
      <c r="E72" s="47">
        <f>SUM(E71:E71)</f>
        <v>0</v>
      </c>
      <c r="F72" s="47">
        <f>SUM(F71:F71)</f>
        <v>0</v>
      </c>
    </row>
    <row r="73" spans="1:6" ht="15" thickBot="1" x14ac:dyDescent="0.4"/>
    <row r="74" spans="1:6" s="54" customFormat="1" ht="14" thickBot="1" x14ac:dyDescent="0.35">
      <c r="A74" s="96" t="s">
        <v>68</v>
      </c>
      <c r="B74" s="97"/>
      <c r="C74" s="97"/>
      <c r="D74" s="97"/>
      <c r="E74" s="97"/>
      <c r="F74" s="98"/>
    </row>
    <row r="75" spans="1:6" s="54" customFormat="1" ht="14" thickBot="1" x14ac:dyDescent="0.35">
      <c r="A75" s="85" t="s">
        <v>69</v>
      </c>
      <c r="B75" s="86"/>
      <c r="C75" s="86"/>
      <c r="D75" s="86"/>
      <c r="E75" s="86"/>
      <c r="F75" s="87"/>
    </row>
    <row r="76" spans="1:6" ht="54.5" thickBot="1" x14ac:dyDescent="0.4">
      <c r="A76" s="1" t="s">
        <v>2</v>
      </c>
      <c r="B76" s="1" t="s">
        <v>3</v>
      </c>
      <c r="C76" s="1" t="s">
        <v>4</v>
      </c>
      <c r="D76" s="2" t="s">
        <v>53</v>
      </c>
      <c r="E76" s="6" t="s">
        <v>5</v>
      </c>
      <c r="F76" s="69" t="s">
        <v>77</v>
      </c>
    </row>
    <row r="77" spans="1:6" x14ac:dyDescent="0.35">
      <c r="A77" s="24" t="s">
        <v>19</v>
      </c>
      <c r="B77" s="33" t="s">
        <v>37</v>
      </c>
      <c r="C77" s="25"/>
      <c r="D77" s="23">
        <v>50000</v>
      </c>
      <c r="E77" s="5"/>
      <c r="F77" s="5">
        <v>50000</v>
      </c>
    </row>
    <row r="78" spans="1:6" x14ac:dyDescent="0.35">
      <c r="A78" s="27" t="s">
        <v>28</v>
      </c>
      <c r="B78" s="33" t="s">
        <v>37</v>
      </c>
      <c r="C78" s="7"/>
      <c r="D78" s="23">
        <v>50000</v>
      </c>
      <c r="E78" s="5"/>
      <c r="F78" s="5">
        <v>68940</v>
      </c>
    </row>
    <row r="79" spans="1:6" x14ac:dyDescent="0.35">
      <c r="A79" s="34" t="s">
        <v>20</v>
      </c>
      <c r="B79" s="33" t="s">
        <v>37</v>
      </c>
      <c r="C79" s="7"/>
      <c r="D79" s="23">
        <v>50000</v>
      </c>
      <c r="E79" s="5"/>
      <c r="F79" s="5">
        <v>14039.566666666668</v>
      </c>
    </row>
    <row r="80" spans="1:6" x14ac:dyDescent="0.35">
      <c r="A80" s="34" t="s">
        <v>20</v>
      </c>
      <c r="B80" s="33" t="s">
        <v>70</v>
      </c>
      <c r="C80" s="7"/>
      <c r="D80" s="23">
        <v>61000</v>
      </c>
      <c r="E80" s="5"/>
      <c r="F80" s="5">
        <v>68899.066666666666</v>
      </c>
    </row>
    <row r="81" spans="1:6" x14ac:dyDescent="0.35">
      <c r="A81" s="92" t="s">
        <v>6</v>
      </c>
      <c r="B81" s="92"/>
      <c r="C81" s="92"/>
      <c r="D81" s="47">
        <f>SUM(D77:D80)</f>
        <v>211000</v>
      </c>
      <c r="E81" s="47">
        <f>SUM(E77:E80)</f>
        <v>0</v>
      </c>
      <c r="F81" s="47">
        <f t="shared" ref="F81" si="5">SUM(F77:F80)</f>
        <v>201878.63333333336</v>
      </c>
    </row>
    <row r="82" spans="1:6" ht="15" thickBot="1" x14ac:dyDescent="0.4">
      <c r="A82" s="9"/>
      <c r="B82" s="9"/>
      <c r="C82" s="9"/>
      <c r="D82" s="10"/>
      <c r="E82" s="10"/>
      <c r="F82" s="10"/>
    </row>
    <row r="83" spans="1:6" s="54" customFormat="1" ht="14" thickBot="1" x14ac:dyDescent="0.35">
      <c r="A83" s="85" t="s">
        <v>71</v>
      </c>
      <c r="B83" s="86"/>
      <c r="C83" s="86"/>
      <c r="D83" s="86"/>
      <c r="E83" s="86"/>
      <c r="F83" s="87"/>
    </row>
    <row r="84" spans="1:6" ht="54.5" thickBot="1" x14ac:dyDescent="0.4">
      <c r="A84" s="1" t="s">
        <v>2</v>
      </c>
      <c r="B84" s="1" t="s">
        <v>3</v>
      </c>
      <c r="C84" s="1" t="s">
        <v>4</v>
      </c>
      <c r="D84" s="2" t="s">
        <v>53</v>
      </c>
      <c r="E84" s="6" t="s">
        <v>5</v>
      </c>
      <c r="F84" s="69" t="s">
        <v>77</v>
      </c>
    </row>
    <row r="85" spans="1:6" x14ac:dyDescent="0.35">
      <c r="A85" s="27" t="s">
        <v>19</v>
      </c>
      <c r="B85" s="33" t="s">
        <v>38</v>
      </c>
      <c r="C85" s="7" t="s">
        <v>19</v>
      </c>
      <c r="D85" s="23">
        <v>200000</v>
      </c>
      <c r="E85" s="5"/>
      <c r="F85" s="5">
        <v>242276.21</v>
      </c>
    </row>
    <row r="86" spans="1:6" x14ac:dyDescent="0.35">
      <c r="A86" s="34" t="s">
        <v>28</v>
      </c>
      <c r="B86" s="33" t="s">
        <v>38</v>
      </c>
      <c r="C86" s="7" t="s">
        <v>28</v>
      </c>
      <c r="D86" s="23">
        <v>26400</v>
      </c>
      <c r="E86" s="5"/>
      <c r="F86" s="5">
        <v>33628</v>
      </c>
    </row>
    <row r="87" spans="1:6" x14ac:dyDescent="0.35">
      <c r="A87" s="91" t="s">
        <v>6</v>
      </c>
      <c r="B87" s="91"/>
      <c r="C87" s="91"/>
      <c r="D87" s="47">
        <f>SUM(D85:D86)</f>
        <v>226400</v>
      </c>
      <c r="E87" s="47">
        <f>SUM(E85:E86)</f>
        <v>0</v>
      </c>
      <c r="F87" s="47">
        <f>SUM(F85:F86)</f>
        <v>275904.20999999996</v>
      </c>
    </row>
    <row r="91" spans="1:6" s="11" customFormat="1" ht="13.5" x14ac:dyDescent="0.3"/>
    <row r="92" spans="1:6" s="11" customFormat="1" ht="15" thickBot="1" x14ac:dyDescent="0.4">
      <c r="A92"/>
      <c r="B92"/>
      <c r="C92"/>
      <c r="D92"/>
      <c r="E92"/>
      <c r="F92"/>
    </row>
    <row r="93" spans="1:6" s="11" customFormat="1" ht="15" thickBot="1" x14ac:dyDescent="0.4">
      <c r="A93"/>
      <c r="B93"/>
      <c r="C93" s="12" t="s">
        <v>8</v>
      </c>
      <c r="D93" s="13">
        <f>SUM(D17,D22,D29,D37,D48,D57,D62,D67,D72,D81,D87)</f>
        <v>5892951</v>
      </c>
      <c r="E93" s="13">
        <f>SUM(E17,E22,E29,E37,E48,E57,E62,E67,E72,E81,E87)</f>
        <v>0</v>
      </c>
      <c r="F93" s="13">
        <f>SUM(F17,F22,F29,F37,F48,F57,F62,F67,F72,F81,F87)</f>
        <v>9683137.4617777765</v>
      </c>
    </row>
    <row r="94" spans="1:6" s="11" customFormat="1" x14ac:dyDescent="0.35">
      <c r="A94"/>
      <c r="B94"/>
      <c r="C94"/>
      <c r="D94"/>
      <c r="E94"/>
      <c r="F94"/>
    </row>
    <row r="95" spans="1:6" s="11" customFormat="1" ht="13.5" x14ac:dyDescent="0.3">
      <c r="A95" s="99" t="s">
        <v>41</v>
      </c>
      <c r="B95" s="99"/>
      <c r="C95" s="99"/>
      <c r="D95" s="14"/>
      <c r="E95" s="15"/>
      <c r="F95" s="15"/>
    </row>
    <row r="96" spans="1:6" s="11" customFormat="1" ht="13.5" x14ac:dyDescent="0.3">
      <c r="A96" s="99"/>
      <c r="B96" s="99"/>
      <c r="C96" s="99"/>
      <c r="D96" s="14"/>
      <c r="E96" s="15"/>
      <c r="F96" s="15"/>
    </row>
    <row r="97" spans="1:6" s="11" customFormat="1" ht="13.5" x14ac:dyDescent="0.3">
      <c r="A97" s="99"/>
      <c r="B97" s="99"/>
      <c r="C97" s="99"/>
      <c r="D97" s="14"/>
      <c r="E97" s="15"/>
      <c r="F97" s="15"/>
    </row>
    <row r="98" spans="1:6" s="11" customFormat="1" ht="13.5" x14ac:dyDescent="0.3">
      <c r="A98" s="16"/>
      <c r="B98" s="16"/>
      <c r="C98" s="16"/>
      <c r="D98" s="15"/>
      <c r="E98" s="15"/>
      <c r="F98" s="15"/>
    </row>
    <row r="99" spans="1:6" s="11" customFormat="1" ht="29" customHeight="1" x14ac:dyDescent="0.35">
      <c r="A99" s="99" t="s">
        <v>78</v>
      </c>
      <c r="B99" s="100"/>
      <c r="C99" s="100"/>
      <c r="D99" s="15"/>
      <c r="E99" s="15"/>
      <c r="F99" s="15"/>
    </row>
    <row r="100" spans="1:6" s="11" customFormat="1" ht="13.5" x14ac:dyDescent="0.3">
      <c r="A100" s="17"/>
      <c r="B100" s="35"/>
      <c r="C100" s="35"/>
      <c r="D100" s="36"/>
    </row>
    <row r="101" spans="1:6" s="11" customFormat="1" ht="13.5" x14ac:dyDescent="0.3">
      <c r="A101" s="17"/>
      <c r="B101" s="37"/>
      <c r="C101" s="37"/>
      <c r="D101" s="36"/>
      <c r="E101" s="19"/>
      <c r="F101" s="19"/>
    </row>
    <row r="102" spans="1:6" s="11" customFormat="1" ht="13.5" x14ac:dyDescent="0.3">
      <c r="A102" s="20" t="s">
        <v>9</v>
      </c>
      <c r="B102" s="38"/>
      <c r="C102" s="39" t="s">
        <v>10</v>
      </c>
      <c r="D102" s="41"/>
    </row>
    <row r="103" spans="1:6" s="11" customFormat="1" ht="13.5" x14ac:dyDescent="0.3">
      <c r="A103" s="20"/>
      <c r="B103" s="40"/>
      <c r="C103" s="39"/>
      <c r="D103" s="36"/>
    </row>
    <row r="104" spans="1:6" x14ac:dyDescent="0.35">
      <c r="A104" s="17"/>
      <c r="B104" s="37"/>
      <c r="C104" s="37"/>
      <c r="D104" s="36"/>
      <c r="E104" s="19"/>
      <c r="F104" s="19"/>
    </row>
    <row r="105" spans="1:6" x14ac:dyDescent="0.35">
      <c r="A105" s="17"/>
      <c r="B105" s="37"/>
      <c r="C105" s="37"/>
      <c r="D105" s="36"/>
      <c r="E105" s="19"/>
      <c r="F105" s="19"/>
    </row>
    <row r="106" spans="1:6" x14ac:dyDescent="0.35">
      <c r="A106" s="20" t="s">
        <v>11</v>
      </c>
      <c r="B106" s="38"/>
      <c r="C106" s="39" t="s">
        <v>10</v>
      </c>
      <c r="D106" s="41"/>
      <c r="E106" s="11"/>
      <c r="F106" s="11"/>
    </row>
    <row r="107" spans="1:6" x14ac:dyDescent="0.35">
      <c r="A107" s="17"/>
      <c r="B107" s="17"/>
      <c r="C107" s="21"/>
      <c r="D107" s="18"/>
      <c r="E107" s="18"/>
      <c r="F107" s="18"/>
    </row>
  </sheetData>
  <mergeCells count="30">
    <mergeCell ref="A99:C99"/>
    <mergeCell ref="A59:F59"/>
    <mergeCell ref="A62:C62"/>
    <mergeCell ref="A64:F64"/>
    <mergeCell ref="A50:F50"/>
    <mergeCell ref="A95:C97"/>
    <mergeCell ref="A25:F25"/>
    <mergeCell ref="A29:C29"/>
    <mergeCell ref="A31:F31"/>
    <mergeCell ref="A39:F39"/>
    <mergeCell ref="A37:C37"/>
    <mergeCell ref="A48:C48"/>
    <mergeCell ref="A51:F51"/>
    <mergeCell ref="A57:C57"/>
    <mergeCell ref="A83:F83"/>
    <mergeCell ref="A87:C87"/>
    <mergeCell ref="A67:C67"/>
    <mergeCell ref="A69:F69"/>
    <mergeCell ref="A72:C72"/>
    <mergeCell ref="A74:F74"/>
    <mergeCell ref="A75:F75"/>
    <mergeCell ref="A81:C81"/>
    <mergeCell ref="A24:F24"/>
    <mergeCell ref="A1:B2"/>
    <mergeCell ref="A4:D4"/>
    <mergeCell ref="A7:F7"/>
    <mergeCell ref="A22:C22"/>
    <mergeCell ref="A6:F6"/>
    <mergeCell ref="A17:C17"/>
    <mergeCell ref="A19:F19"/>
  </mergeCells>
  <dataValidations count="2">
    <dataValidation allowBlank="1" showInputMessage="1" showErrorMessage="1" promptTitle="Activity" prompt="Please select from dropdown - this should reflect the core activity of the project" sqref="B8 B20 B26:B28 B60" xr:uid="{00000000-0002-0000-0000-000000000000}"/>
    <dataValidation type="list" allowBlank="1" showInputMessage="1" showErrorMessage="1" sqref="B53:B56"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2026-08-04T10:03:54Z</dcterms:created>
  <dcterms:modified xsi:type="dcterms:W3CDTF">2026-08-04T10:03:57Z</dcterms:modified>
</cp:coreProperties>
</file>