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filterPrivacy="1" defaultThemeVersion="124226"/>
  <xr:revisionPtr revIDLastSave="0" documentId="13_ncr:1_{939EFD2C-E734-438D-B88F-C63F5FF91EFF}" xr6:coauthVersionLast="47" xr6:coauthVersionMax="47" xr10:uidLastSave="{00000000-0000-0000-0000-000000000000}"/>
  <bookViews>
    <workbookView xWindow="-28920" yWindow="45" windowWidth="29040" windowHeight="15720" xr2:uid="{00000000-000D-0000-FFFF-FFFF00000000}"/>
  </bookViews>
  <sheets>
    <sheet name="End of Year Report" sheetId="9"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67" i="9" l="1"/>
  <c r="J67" i="9"/>
  <c r="I67" i="9"/>
  <c r="H67" i="9"/>
  <c r="G67" i="9"/>
  <c r="F67" i="9"/>
  <c r="K53" i="9"/>
  <c r="J53" i="9"/>
  <c r="I53" i="9"/>
  <c r="H53" i="9"/>
  <c r="G53" i="9"/>
  <c r="F53" i="9"/>
  <c r="K46" i="9"/>
  <c r="J46" i="9"/>
  <c r="I46" i="9"/>
  <c r="H46" i="9"/>
  <c r="G46" i="9"/>
  <c r="F46" i="9"/>
  <c r="K41" i="9"/>
  <c r="J41" i="9"/>
  <c r="I41" i="9"/>
  <c r="H41" i="9"/>
  <c r="G41" i="9"/>
  <c r="K36" i="9"/>
  <c r="J36" i="9"/>
  <c r="I36" i="9"/>
  <c r="H36" i="9"/>
  <c r="G36" i="9"/>
  <c r="F36" i="9"/>
  <c r="K23" i="9"/>
  <c r="J23" i="9"/>
  <c r="I23" i="9"/>
  <c r="I71" i="9" s="1"/>
  <c r="H23" i="9"/>
  <c r="G23" i="9"/>
  <c r="F23" i="9"/>
  <c r="K71" i="9" l="1"/>
  <c r="G71" i="9"/>
  <c r="H71" i="9"/>
  <c r="J71" i="9"/>
  <c r="F69" i="9"/>
  <c r="H72" i="9"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E57" authorId="0" shapeId="0" xr:uid="{00000000-0006-0000-0000-000001000000}">
      <text>
        <r>
          <rPr>
            <b/>
            <sz val="8"/>
            <color indexed="81"/>
            <rFont val="Tahoma"/>
            <family val="2"/>
          </rPr>
          <t>Author:</t>
        </r>
        <r>
          <rPr>
            <sz val="8"/>
            <color indexed="81"/>
            <rFont val="Tahoma"/>
            <family val="2"/>
          </rPr>
          <t xml:space="preserve">
2 officers have always received Section 10 funding in Kildare.  Essential posts to the delivery of the homeless service</t>
        </r>
      </text>
    </comment>
    <comment ref="E58" authorId="0" shapeId="0" xr:uid="{00000000-0006-0000-0000-000002000000}">
      <text>
        <r>
          <rPr>
            <b/>
            <sz val="8"/>
            <color indexed="81"/>
            <rFont val="Tahoma"/>
            <family val="2"/>
          </rPr>
          <t>Author:</t>
        </r>
        <r>
          <rPr>
            <sz val="8"/>
            <color indexed="81"/>
            <rFont val="Tahoma"/>
            <family val="2"/>
          </rPr>
          <t xml:space="preserve">
2 officers have always received Section 10 funding in Kildare.  Essential posts to the delivery of the homeless service</t>
        </r>
      </text>
    </comment>
    <comment ref="E59" authorId="0" shapeId="0" xr:uid="{00000000-0006-0000-0000-000003000000}">
      <text>
        <r>
          <rPr>
            <b/>
            <sz val="8"/>
            <color indexed="81"/>
            <rFont val="Tahoma"/>
            <family val="2"/>
          </rPr>
          <t>Author:</t>
        </r>
        <r>
          <rPr>
            <sz val="8"/>
            <color indexed="81"/>
            <rFont val="Tahoma"/>
            <family val="2"/>
          </rPr>
          <t xml:space="preserve">
2 officers have always received Section 10 funding in Kildare.  Essential posts to the delivery of the homeless service</t>
        </r>
      </text>
    </comment>
  </commentList>
</comments>
</file>

<file path=xl/sharedStrings.xml><?xml version="1.0" encoding="utf-8"?>
<sst xmlns="http://schemas.openxmlformats.org/spreadsheetml/2006/main" count="220" uniqueCount="80">
  <si>
    <t>Service</t>
  </si>
  <si>
    <t>Project Name</t>
  </si>
  <si>
    <t>Service Provider</t>
  </si>
  <si>
    <t>Local Authority</t>
  </si>
  <si>
    <t>Description of Service being provided</t>
  </si>
  <si>
    <t>Estimated Outturn for 2014</t>
  </si>
  <si>
    <t>Q1
Outturn this Quarter</t>
  </si>
  <si>
    <t>Q2
Outturn this Quarter</t>
  </si>
  <si>
    <t>Q3
Outturn this Quarter</t>
  </si>
  <si>
    <t>Q4
Outturn in Dec</t>
  </si>
  <si>
    <t>Tenancy Sustainment</t>
  </si>
  <si>
    <t>Category 2 - Emergency Accommodation</t>
  </si>
  <si>
    <t>Category 1 - Homeless Prevention, Tenancy Sustainment and Resettlement Supports</t>
  </si>
  <si>
    <t>Category 4 - Day Services</t>
  </si>
  <si>
    <t>Category 6 - Housing Authority Homeless Services Provision including Administration</t>
  </si>
  <si>
    <t>Appendix 5 - Financial Report</t>
  </si>
  <si>
    <t>SUB TOTALS</t>
  </si>
  <si>
    <t>Q4
Outturn in Oct &amp; Nov</t>
  </si>
  <si>
    <t>SUBTOTALS</t>
  </si>
  <si>
    <t>Quarterly Outturn</t>
  </si>
  <si>
    <t>Date</t>
  </si>
  <si>
    <t>Director of Finance</t>
  </si>
  <si>
    <t>Director of Housing</t>
  </si>
  <si>
    <t>Total Estimated Expenditure</t>
  </si>
  <si>
    <t>Homeless Prevention</t>
  </si>
  <si>
    <t>Resettlement Supports</t>
  </si>
  <si>
    <t>Category 3 - Long-Term Supported Accommodation</t>
  </si>
  <si>
    <t xml:space="preserve">Michael Garry House </t>
  </si>
  <si>
    <t>KCC</t>
  </si>
  <si>
    <t>MCC</t>
  </si>
  <si>
    <t>Brighton Terrace</t>
  </si>
  <si>
    <t>Sean O'Farrell</t>
  </si>
  <si>
    <t>WCC</t>
  </si>
  <si>
    <t>Cuan Mhuire</t>
  </si>
  <si>
    <t>Kilmantin Hill</t>
  </si>
  <si>
    <t>Simon</t>
  </si>
  <si>
    <t>Mount Offaly House</t>
  </si>
  <si>
    <t>Youth for Peace</t>
  </si>
  <si>
    <t>Emergency Beds</t>
  </si>
  <si>
    <t>Michael Garry House</t>
  </si>
  <si>
    <t>St. V de P</t>
  </si>
  <si>
    <t>Various B and B's</t>
  </si>
  <si>
    <t>Various</t>
  </si>
  <si>
    <t>Various Landlords</t>
  </si>
  <si>
    <t>Essential Administration</t>
  </si>
  <si>
    <t>Homeless Outreach Worker</t>
  </si>
  <si>
    <t>Service Management</t>
  </si>
  <si>
    <t>Lead Authority</t>
  </si>
  <si>
    <t>Assistance with applying for social supports and working with clients to source alternative accomodation with follow on plan to enable tenancy to be sustained</t>
  </si>
  <si>
    <t>Assistance with applying for social supports and working with clients to source alternative accomodation with follow on plan to enable tenancy to be sustained. Supported TA - premises owned by WCC.  Pilot project - Simon funding remainder in 2014</t>
  </si>
  <si>
    <t>Assistance with applying for social housing and sourcing pr with follow on plan to enable tenancy to be sustained</t>
  </si>
  <si>
    <t>Support plan to assist homeless persons resettle with relevant support structure in place</t>
  </si>
  <si>
    <t>Homeless Service - also National Addiction Service.  Discussion underway  regarding SLA</t>
  </si>
  <si>
    <t>Emergency Beds for Males.  Discussion underway with St. V. de P at national level regarding a restructure of this service</t>
  </si>
  <si>
    <t>Proposal to restructure in line with current policy</t>
  </si>
  <si>
    <t>Max 3 nights where possible</t>
  </si>
  <si>
    <t>Emergency accommodation for adult males</t>
  </si>
  <si>
    <t>Emergency</t>
  </si>
  <si>
    <t>Rooms/Flats on a night/weekly rate for B and B</t>
  </si>
  <si>
    <t>Deposits</t>
  </si>
  <si>
    <t>Assessment and support , Deal with daily presentations of families who have been given NTQ to liaise with Landlords to prevent person becoming homeless Support plan to assist homeless persons resettle with relevant support structure in place</t>
  </si>
  <si>
    <t>Approval granted subject to increased funding</t>
  </si>
  <si>
    <t>All functions relating to lead authority, ie liaise with doe, PASS, - 1 AO and 1 CO</t>
  </si>
  <si>
    <t>Travel and Telephone</t>
  </si>
  <si>
    <t>30% AO HATS and Management</t>
  </si>
  <si>
    <t>50% CO - returns and PASS</t>
  </si>
  <si>
    <t>DECLG/ Kildare County Council Protocol Agreement - Financial Report 2015</t>
  </si>
  <si>
    <t>Estimated Outturn for 2015</t>
  </si>
  <si>
    <t>Peter MvVerry Trust</t>
  </si>
  <si>
    <t>Addiction     /Homeless</t>
  </si>
  <si>
    <t xml:space="preserve">Emmergency Temporary Supported Accommodation for males and females.  Support workers working on preventative measures with clients to prevent homelessness  </t>
  </si>
  <si>
    <t>Peter McVerry Trust</t>
  </si>
  <si>
    <t xml:space="preserve">Supported TA - premises owned by WCC.  </t>
  </si>
  <si>
    <t>LA</t>
  </si>
  <si>
    <t>Sa Bhaile</t>
  </si>
  <si>
    <t>Homeless Support Project</t>
  </si>
  <si>
    <t>Assistance to source and secure alternative accomodation for homeless persons</t>
  </si>
  <si>
    <t>Focus/Simon /The Peter McVerry Trust</t>
  </si>
  <si>
    <t xml:space="preserve">Category 5 - Domestic Violence Refuges </t>
  </si>
  <si>
    <t>Total  Expenditure for 2015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</si>
</sst>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44" formatCode="_-&quot;€&quot;* #,##0.00_-;\-&quot;€&quot;* #,##0.00_-;_-&quot;€&quot;* &quot;-&quot;??_-;_-@_-"/>
    <numFmt numFmtId="164" formatCode="&quot;€&quot;#,##0"/>
  </numFmts>
  <fonts count="7" x14ac:knownFonts="1">
    <font>
      <sz val="11"/>
      <color theme="1"/>
      <name val="Calibri"/>
      <family val="2"/>
      <scheme val="minor"/>
    </font>
    <font>
      <sz val="11"/>
      <color theme="1"/>
      <name val="Calibri"/>
      <family val="2"/>
      <scheme val="minor"/>
    </font>
    <font>
      <b/>
      <sz val="8"/>
      <color indexed="81"/>
      <name val="Tahoma"/>
      <family val="2"/>
    </font>
    <font>
      <sz val="8"/>
      <color indexed="81"/>
      <name val="Tahoma"/>
      <family val="2"/>
    </font>
    <font>
      <sz val="9"/>
      <name val="Arial"/>
      <family val="2"/>
    </font>
    <font>
      <b/>
      <sz val="9"/>
      <name val="Arial"/>
      <family val="2"/>
    </font>
    <font>
      <sz val="9"/>
      <name val="Calibri"/>
      <family val="2"/>
      <scheme val="minor"/>
    </font>
  </fonts>
  <fills count="2">
    <fill>
      <patternFill patternType="none"/>
    </fill>
    <fill>
      <patternFill patternType="gray125"/>
    </fill>
  </fills>
  <borders count="13">
    <border>
      <left/>
      <right/>
      <top/>
      <bottom/>
      <diagonal/>
    </border>
    <border>
      <left style="medium">
        <color indexed="64"/>
      </left>
      <right style="medium">
        <color indexed="64"/>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68">
    <xf numFmtId="0" fontId="0" fillId="0" borderId="0" xfId="0"/>
    <xf numFmtId="0" fontId="4" fillId="0" borderId="5" xfId="0" applyFont="1" applyBorder="1" applyAlignment="1">
      <alignment horizontal="left" wrapText="1"/>
    </xf>
    <xf numFmtId="0" fontId="4" fillId="0" borderId="0" xfId="0" applyFont="1" applyAlignment="1">
      <alignment wrapText="1"/>
    </xf>
    <xf numFmtId="164" fontId="4" fillId="0" borderId="0" xfId="0" applyNumberFormat="1" applyFont="1" applyAlignment="1">
      <alignment horizontal="right"/>
    </xf>
    <xf numFmtId="0" fontId="4" fillId="0" borderId="0" xfId="0" applyFont="1" applyAlignment="1">
      <alignment horizontal="right"/>
    </xf>
    <xf numFmtId="0" fontId="4" fillId="0" borderId="0" xfId="0" applyFont="1"/>
    <xf numFmtId="0" fontId="5" fillId="0" borderId="0" xfId="0" applyFont="1" applyAlignment="1">
      <alignment horizontal="left" wrapText="1"/>
    </xf>
    <xf numFmtId="0" fontId="5" fillId="0" borderId="0" xfId="0" applyFont="1" applyAlignment="1">
      <alignment horizontal="left"/>
    </xf>
    <xf numFmtId="0" fontId="5" fillId="0" borderId="1" xfId="0" applyFont="1" applyBorder="1" applyAlignment="1">
      <alignment wrapText="1"/>
    </xf>
    <xf numFmtId="164" fontId="5" fillId="0" borderId="1" xfId="0" applyNumberFormat="1" applyFont="1" applyBorder="1" applyAlignment="1">
      <alignment horizontal="right" wrapText="1"/>
    </xf>
    <xf numFmtId="0" fontId="5" fillId="0" borderId="1" xfId="0" applyFont="1" applyBorder="1" applyAlignment="1">
      <alignment horizontal="right" wrapText="1"/>
    </xf>
    <xf numFmtId="0" fontId="4" fillId="0" borderId="2" xfId="0" applyFont="1" applyBorder="1" applyAlignment="1">
      <alignment horizontal="left" wrapText="1"/>
    </xf>
    <xf numFmtId="0" fontId="6" fillId="0" borderId="3" xfId="0" applyFont="1" applyBorder="1" applyAlignment="1">
      <alignment horizontal="left" wrapText="1"/>
    </xf>
    <xf numFmtId="3" fontId="4" fillId="0" borderId="7" xfId="0" applyNumberFormat="1" applyFont="1" applyBorder="1" applyAlignment="1">
      <alignment horizontal="right"/>
    </xf>
    <xf numFmtId="3" fontId="4" fillId="0" borderId="5" xfId="0" applyNumberFormat="1" applyFont="1" applyBorder="1" applyAlignment="1">
      <alignment horizontal="left" wrapText="1"/>
    </xf>
    <xf numFmtId="0" fontId="6" fillId="0" borderId="5" xfId="0" applyFont="1" applyBorder="1" applyAlignment="1">
      <alignment horizontal="left" wrapText="1"/>
    </xf>
    <xf numFmtId="3" fontId="4" fillId="0" borderId="5" xfId="0" applyNumberFormat="1" applyFont="1" applyBorder="1" applyAlignment="1">
      <alignment horizontal="right"/>
    </xf>
    <xf numFmtId="3" fontId="4" fillId="0" borderId="5" xfId="1" applyNumberFormat="1" applyFont="1" applyFill="1" applyBorder="1" applyAlignment="1">
      <alignment horizontal="right"/>
    </xf>
    <xf numFmtId="0" fontId="4" fillId="0" borderId="3" xfId="0" applyFont="1" applyBorder="1"/>
    <xf numFmtId="0" fontId="4" fillId="0" borderId="3" xfId="0" applyFont="1" applyBorder="1" applyAlignment="1">
      <alignment horizontal="left" wrapText="1"/>
    </xf>
    <xf numFmtId="0" fontId="4" fillId="0" borderId="3" xfId="0" applyFont="1" applyBorder="1" applyAlignment="1">
      <alignment wrapText="1"/>
    </xf>
    <xf numFmtId="3" fontId="4" fillId="0" borderId="3" xfId="0" applyNumberFormat="1" applyFont="1" applyBorder="1" applyAlignment="1">
      <alignment horizontal="left" wrapText="1"/>
    </xf>
    <xf numFmtId="0" fontId="6" fillId="0" borderId="3" xfId="0" applyFont="1" applyBorder="1" applyAlignment="1">
      <alignment horizontal="left" vertical="top" wrapText="1"/>
    </xf>
    <xf numFmtId="164" fontId="5" fillId="0" borderId="5" xfId="0" applyNumberFormat="1" applyFont="1" applyBorder="1" applyAlignment="1">
      <alignment horizontal="right"/>
    </xf>
    <xf numFmtId="0" fontId="5" fillId="0" borderId="0" xfId="0" applyFont="1" applyAlignment="1">
      <alignment horizontal="right"/>
    </xf>
    <xf numFmtId="164" fontId="5" fillId="0" borderId="0" xfId="0" applyNumberFormat="1" applyFont="1" applyAlignment="1">
      <alignment horizontal="right"/>
    </xf>
    <xf numFmtId="0" fontId="5" fillId="0" borderId="11" xfId="0" applyFont="1" applyBorder="1" applyAlignment="1">
      <alignment wrapText="1"/>
    </xf>
    <xf numFmtId="164" fontId="5" fillId="0" borderId="11" xfId="0" applyNumberFormat="1" applyFont="1" applyBorder="1" applyAlignment="1">
      <alignment horizontal="right" wrapText="1"/>
    </xf>
    <xf numFmtId="0" fontId="5" fillId="0" borderId="11" xfId="0" applyFont="1" applyBorder="1" applyAlignment="1">
      <alignment horizontal="right" wrapText="1"/>
    </xf>
    <xf numFmtId="0" fontId="4" fillId="0" borderId="0" xfId="0" applyFont="1" applyAlignment="1">
      <alignment horizontal="right" wrapText="1"/>
    </xf>
    <xf numFmtId="6" fontId="4" fillId="0" borderId="0" xfId="0" applyNumberFormat="1" applyFont="1" applyAlignment="1">
      <alignment horizontal="right"/>
    </xf>
    <xf numFmtId="0" fontId="4" fillId="0" borderId="4" xfId="0" applyFont="1" applyBorder="1" applyAlignment="1">
      <alignment horizontal="left" vertical="top" wrapText="1"/>
    </xf>
    <xf numFmtId="0" fontId="4" fillId="0" borderId="4" xfId="0" applyFont="1" applyBorder="1" applyAlignment="1">
      <alignment horizontal="left" wrapText="1"/>
    </xf>
    <xf numFmtId="0" fontId="4" fillId="0" borderId="4" xfId="0" applyFont="1" applyBorder="1" applyAlignment="1">
      <alignment wrapText="1"/>
    </xf>
    <xf numFmtId="0" fontId="6" fillId="0" borderId="5" xfId="0" applyFont="1" applyBorder="1" applyAlignment="1">
      <alignment wrapText="1"/>
    </xf>
    <xf numFmtId="3" fontId="4" fillId="0" borderId="4" xfId="0" applyNumberFormat="1" applyFont="1" applyBorder="1" applyAlignment="1">
      <alignment horizontal="right"/>
    </xf>
    <xf numFmtId="0" fontId="4" fillId="0" borderId="7" xfId="0" applyFont="1" applyBorder="1" applyAlignment="1">
      <alignment wrapText="1"/>
    </xf>
    <xf numFmtId="0" fontId="4" fillId="0" borderId="5" xfId="0" applyFont="1" applyBorder="1" applyAlignment="1">
      <alignment wrapText="1"/>
    </xf>
    <xf numFmtId="0" fontId="6" fillId="0" borderId="5" xfId="0" applyFont="1" applyBorder="1" applyAlignment="1">
      <alignment horizontal="left" vertical="top" wrapText="1"/>
    </xf>
    <xf numFmtId="0" fontId="6" fillId="0" borderId="9" xfId="0" applyFont="1" applyBorder="1" applyAlignment="1">
      <alignment horizontal="left" vertical="top" wrapText="1"/>
    </xf>
    <xf numFmtId="0" fontId="5" fillId="0" borderId="6" xfId="0" applyFont="1" applyBorder="1" applyAlignment="1">
      <alignment horizontal="right" wrapText="1"/>
    </xf>
    <xf numFmtId="0" fontId="5" fillId="0" borderId="0" xfId="0" applyFont="1" applyAlignment="1">
      <alignment horizontal="right" wrapText="1"/>
    </xf>
    <xf numFmtId="0" fontId="5" fillId="0" borderId="0" xfId="0" applyFont="1" applyAlignment="1">
      <alignment wrapText="1"/>
    </xf>
    <xf numFmtId="0" fontId="5" fillId="0" borderId="8" xfId="0" applyFont="1" applyBorder="1" applyAlignment="1">
      <alignment wrapText="1"/>
    </xf>
    <xf numFmtId="0" fontId="5" fillId="0" borderId="8" xfId="0" applyFont="1" applyBorder="1" applyAlignment="1">
      <alignment horizontal="left" wrapText="1"/>
    </xf>
    <xf numFmtId="6" fontId="5" fillId="0" borderId="5" xfId="0" applyNumberFormat="1" applyFont="1" applyBorder="1" applyAlignment="1">
      <alignment horizontal="right"/>
    </xf>
    <xf numFmtId="0" fontId="5" fillId="0" borderId="0" xfId="0" applyFont="1"/>
    <xf numFmtId="6" fontId="5" fillId="0" borderId="0" xfId="0" applyNumberFormat="1" applyFont="1" applyAlignment="1">
      <alignment horizontal="right"/>
    </xf>
    <xf numFmtId="0" fontId="4" fillId="0" borderId="0" xfId="0" applyFont="1" applyAlignment="1">
      <alignment horizontal="left" wrapText="1"/>
    </xf>
    <xf numFmtId="3" fontId="4" fillId="0" borderId="0" xfId="0" applyNumberFormat="1" applyFont="1"/>
    <xf numFmtId="164" fontId="4" fillId="0" borderId="0" xfId="0" applyNumberFormat="1" applyFont="1"/>
    <xf numFmtId="6" fontId="4" fillId="0" borderId="0" xfId="0" applyNumberFormat="1" applyFont="1"/>
    <xf numFmtId="0" fontId="5" fillId="0" borderId="12" xfId="0" applyFont="1" applyBorder="1" applyAlignment="1">
      <alignment horizontal="right" wrapText="1"/>
    </xf>
    <xf numFmtId="3" fontId="4" fillId="0" borderId="2" xfId="0" applyNumberFormat="1" applyFont="1" applyBorder="1" applyAlignment="1">
      <alignment horizontal="right"/>
    </xf>
    <xf numFmtId="3" fontId="4" fillId="0" borderId="3" xfId="0" applyNumberFormat="1" applyFont="1" applyBorder="1" applyAlignment="1">
      <alignment horizontal="right"/>
    </xf>
    <xf numFmtId="3" fontId="4" fillId="0" borderId="5" xfId="0" applyNumberFormat="1" applyFont="1" applyBorder="1"/>
    <xf numFmtId="0" fontId="5" fillId="0" borderId="5" xfId="0" applyFont="1" applyBorder="1" applyAlignment="1">
      <alignment horizontal="center" vertical="center"/>
    </xf>
    <xf numFmtId="3" fontId="5" fillId="0" borderId="5" xfId="0" applyNumberFormat="1" applyFont="1" applyBorder="1"/>
    <xf numFmtId="0" fontId="5" fillId="0" borderId="1" xfId="0" applyFont="1" applyBorder="1" applyAlignment="1">
      <alignment wrapText="1"/>
    </xf>
    <xf numFmtId="0" fontId="4" fillId="0" borderId="1" xfId="0" applyFont="1" applyBorder="1"/>
    <xf numFmtId="0" fontId="5" fillId="0" borderId="3" xfId="0" applyFont="1" applyBorder="1" applyAlignment="1">
      <alignment horizontal="right" wrapText="1"/>
    </xf>
    <xf numFmtId="0" fontId="5" fillId="0" borderId="9" xfId="0" applyFont="1" applyBorder="1" applyAlignment="1">
      <alignment horizontal="right" wrapText="1"/>
    </xf>
    <xf numFmtId="0" fontId="5" fillId="0" borderId="10" xfId="0" applyFont="1" applyBorder="1" applyAlignment="1">
      <alignment horizontal="right" wrapText="1"/>
    </xf>
    <xf numFmtId="0" fontId="5" fillId="0" borderId="3" xfId="0" applyFont="1" applyBorder="1" applyAlignment="1">
      <alignment horizontal="right"/>
    </xf>
    <xf numFmtId="0" fontId="5" fillId="0" borderId="9" xfId="0" applyFont="1" applyBorder="1" applyAlignment="1">
      <alignment horizontal="right"/>
    </xf>
    <xf numFmtId="0" fontId="5" fillId="0" borderId="10" xfId="0" applyFont="1" applyBorder="1" applyAlignment="1">
      <alignment horizontal="right"/>
    </xf>
    <xf numFmtId="0" fontId="5" fillId="0" borderId="0" xfId="0" applyFont="1" applyAlignment="1">
      <alignment horizontal="left" wrapText="1"/>
    </xf>
    <xf numFmtId="0" fontId="5" fillId="0" borderId="0" xfId="0" applyFont="1" applyAlignment="1">
      <alignment horizontal="left"/>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7"/>
  <sheetViews>
    <sheetView tabSelected="1" topLeftCell="A56" workbookViewId="0">
      <selection activeCell="P65" sqref="P65"/>
    </sheetView>
  </sheetViews>
  <sheetFormatPr defaultColWidth="9.1796875" defaultRowHeight="11.5" x14ac:dyDescent="0.25"/>
  <cols>
    <col min="1" max="1" width="11.1796875" style="2" customWidth="1"/>
    <col min="2" max="2" width="14.1796875" style="2" customWidth="1"/>
    <col min="3" max="3" width="11.54296875" style="2" customWidth="1"/>
    <col min="4" max="4" width="7.7265625" style="2" customWidth="1"/>
    <col min="5" max="5" width="28.453125" style="2" customWidth="1"/>
    <col min="6" max="6" width="10.26953125" style="3" customWidth="1"/>
    <col min="7" max="7" width="9.7265625" style="4" customWidth="1"/>
    <col min="8" max="8" width="9.81640625" style="4" customWidth="1"/>
    <col min="9" max="9" width="8.54296875" style="4" customWidth="1"/>
    <col min="10" max="10" width="9.1796875" style="4" customWidth="1"/>
    <col min="11" max="11" width="8.1796875" style="4" customWidth="1"/>
    <col min="12" max="16384" width="9.1796875" style="5"/>
  </cols>
  <sheetData>
    <row r="1" spans="1:12" ht="11.5" customHeight="1" x14ac:dyDescent="0.25">
      <c r="A1" s="66" t="s">
        <v>15</v>
      </c>
      <c r="B1" s="66"/>
    </row>
    <row r="2" spans="1:12" ht="1.1499999999999999" customHeight="1" x14ac:dyDescent="0.25">
      <c r="A2" s="66"/>
      <c r="B2" s="66"/>
    </row>
    <row r="3" spans="1:12" x14ac:dyDescent="0.25">
      <c r="A3" s="6"/>
      <c r="B3" s="6"/>
    </row>
    <row r="4" spans="1:12" x14ac:dyDescent="0.25">
      <c r="A4" s="67" t="s">
        <v>66</v>
      </c>
      <c r="B4" s="67"/>
      <c r="C4" s="67"/>
      <c r="D4" s="67"/>
      <c r="E4" s="67"/>
    </row>
    <row r="5" spans="1:12" ht="12.65" customHeight="1" thickBot="1" x14ac:dyDescent="0.3">
      <c r="A5" s="7"/>
      <c r="B5" s="7"/>
      <c r="C5" s="7"/>
      <c r="D5" s="7"/>
      <c r="E5" s="7"/>
    </row>
    <row r="6" spans="1:12" ht="12" thickBot="1" x14ac:dyDescent="0.3">
      <c r="A6" s="58" t="s">
        <v>12</v>
      </c>
      <c r="B6" s="59"/>
      <c r="C6" s="59"/>
      <c r="D6" s="59"/>
      <c r="E6" s="59"/>
      <c r="F6" s="59"/>
      <c r="G6" s="59"/>
      <c r="H6" s="59"/>
      <c r="I6" s="59"/>
      <c r="J6" s="59"/>
      <c r="K6" s="59"/>
    </row>
    <row r="7" spans="1:12" ht="46.5" thickBot="1" x14ac:dyDescent="0.3">
      <c r="A7" s="8" t="s">
        <v>0</v>
      </c>
      <c r="B7" s="8" t="s">
        <v>1</v>
      </c>
      <c r="C7" s="8" t="s">
        <v>2</v>
      </c>
      <c r="D7" s="8" t="s">
        <v>73</v>
      </c>
      <c r="E7" s="8" t="s">
        <v>4</v>
      </c>
      <c r="F7" s="9" t="s">
        <v>67</v>
      </c>
      <c r="G7" s="10" t="s">
        <v>6</v>
      </c>
      <c r="H7" s="10" t="s">
        <v>7</v>
      </c>
      <c r="I7" s="10" t="s">
        <v>8</v>
      </c>
      <c r="J7" s="10" t="s">
        <v>17</v>
      </c>
      <c r="K7" s="52" t="s">
        <v>9</v>
      </c>
      <c r="L7" s="56"/>
    </row>
    <row r="8" spans="1:12" ht="60" x14ac:dyDescent="0.3">
      <c r="A8" s="1" t="s">
        <v>24</v>
      </c>
      <c r="B8" s="11" t="s">
        <v>27</v>
      </c>
      <c r="C8" s="11" t="s">
        <v>71</v>
      </c>
      <c r="D8" s="11" t="s">
        <v>28</v>
      </c>
      <c r="E8" s="12" t="s">
        <v>70</v>
      </c>
      <c r="F8" s="13">
        <v>7500</v>
      </c>
      <c r="G8" s="13">
        <v>1875</v>
      </c>
      <c r="H8" s="13">
        <v>1480</v>
      </c>
      <c r="I8" s="13">
        <v>1490</v>
      </c>
      <c r="J8" s="13">
        <v>1490</v>
      </c>
      <c r="K8" s="53"/>
      <c r="L8" s="57"/>
    </row>
    <row r="9" spans="1:12" ht="23.5" x14ac:dyDescent="0.3">
      <c r="A9" s="14"/>
      <c r="B9" s="14" t="s">
        <v>43</v>
      </c>
      <c r="C9" s="14" t="s">
        <v>43</v>
      </c>
      <c r="D9" s="14" t="s">
        <v>29</v>
      </c>
      <c r="E9" s="15" t="s">
        <v>59</v>
      </c>
      <c r="F9" s="16">
        <v>55960</v>
      </c>
      <c r="G9" s="16">
        <v>2875</v>
      </c>
      <c r="H9" s="16">
        <v>12220</v>
      </c>
      <c r="I9" s="16">
        <v>22975</v>
      </c>
      <c r="J9" s="16">
        <v>9890</v>
      </c>
      <c r="K9" s="54">
        <v>1100</v>
      </c>
      <c r="L9" s="57"/>
    </row>
    <row r="10" spans="1:12" ht="23.5" x14ac:dyDescent="0.3">
      <c r="A10" s="1"/>
      <c r="B10" s="1" t="s">
        <v>43</v>
      </c>
      <c r="C10" s="1" t="s">
        <v>43</v>
      </c>
      <c r="D10" s="1" t="s">
        <v>28</v>
      </c>
      <c r="E10" s="15" t="s">
        <v>59</v>
      </c>
      <c r="F10" s="17">
        <v>34123</v>
      </c>
      <c r="G10" s="16">
        <v>400</v>
      </c>
      <c r="H10" s="16">
        <v>16928.400000000001</v>
      </c>
      <c r="I10" s="16">
        <v>3800</v>
      </c>
      <c r="J10" s="16">
        <v>7995</v>
      </c>
      <c r="K10" s="54">
        <v>4850</v>
      </c>
      <c r="L10" s="57"/>
    </row>
    <row r="11" spans="1:12" ht="36" x14ac:dyDescent="0.3">
      <c r="A11" s="1"/>
      <c r="B11" s="18" t="s">
        <v>74</v>
      </c>
      <c r="C11" s="19" t="s">
        <v>74</v>
      </c>
      <c r="D11" s="19" t="s">
        <v>32</v>
      </c>
      <c r="E11" s="15" t="s">
        <v>76</v>
      </c>
      <c r="F11" s="17">
        <v>20000</v>
      </c>
      <c r="G11" s="16"/>
      <c r="H11" s="16">
        <v>20000</v>
      </c>
      <c r="I11" s="16"/>
      <c r="J11" s="16"/>
      <c r="K11" s="54"/>
      <c r="L11" s="57"/>
    </row>
    <row r="12" spans="1:12" ht="36" x14ac:dyDescent="0.3">
      <c r="A12" s="1"/>
      <c r="B12" s="20" t="s">
        <v>75</v>
      </c>
      <c r="C12" s="19" t="s">
        <v>77</v>
      </c>
      <c r="D12" s="19" t="s">
        <v>28</v>
      </c>
      <c r="E12" s="15" t="s">
        <v>76</v>
      </c>
      <c r="F12" s="17">
        <v>45000</v>
      </c>
      <c r="G12" s="16"/>
      <c r="H12" s="16"/>
      <c r="I12" s="16"/>
      <c r="J12" s="16">
        <v>15000</v>
      </c>
      <c r="K12" s="54">
        <v>18000</v>
      </c>
      <c r="L12" s="57"/>
    </row>
    <row r="13" spans="1:12" ht="60" x14ac:dyDescent="0.3">
      <c r="A13" s="1" t="s">
        <v>10</v>
      </c>
      <c r="B13" s="21" t="s">
        <v>30</v>
      </c>
      <c r="C13" s="21" t="s">
        <v>31</v>
      </c>
      <c r="D13" s="21" t="s">
        <v>32</v>
      </c>
      <c r="E13" s="15" t="s">
        <v>48</v>
      </c>
      <c r="F13" s="16">
        <v>15000</v>
      </c>
      <c r="G13" s="16">
        <v>3326.4</v>
      </c>
      <c r="H13" s="16">
        <v>3400.32</v>
      </c>
      <c r="I13" s="16">
        <v>3400.32</v>
      </c>
      <c r="J13" s="16">
        <v>3363</v>
      </c>
      <c r="K13" s="54">
        <v>1188</v>
      </c>
      <c r="L13" s="57"/>
    </row>
    <row r="14" spans="1:12" ht="60" x14ac:dyDescent="0.3">
      <c r="A14" s="1"/>
      <c r="B14" s="21" t="s">
        <v>33</v>
      </c>
      <c r="C14" s="21" t="s">
        <v>33</v>
      </c>
      <c r="D14" s="21" t="s">
        <v>28</v>
      </c>
      <c r="E14" s="12" t="s">
        <v>48</v>
      </c>
      <c r="F14" s="16">
        <v>55000</v>
      </c>
      <c r="G14" s="16">
        <v>13670.28</v>
      </c>
      <c r="H14" s="16">
        <v>13819</v>
      </c>
      <c r="I14" s="16">
        <v>13972</v>
      </c>
      <c r="J14" s="16">
        <v>13670</v>
      </c>
      <c r="K14" s="54"/>
      <c r="L14" s="57"/>
    </row>
    <row r="15" spans="1:12" ht="84" x14ac:dyDescent="0.3">
      <c r="A15" s="1"/>
      <c r="B15" s="21" t="s">
        <v>34</v>
      </c>
      <c r="C15" s="21" t="s">
        <v>35</v>
      </c>
      <c r="D15" s="21" t="s">
        <v>32</v>
      </c>
      <c r="E15" s="12" t="s">
        <v>49</v>
      </c>
      <c r="F15" s="16">
        <v>45000</v>
      </c>
      <c r="G15" s="16">
        <v>11250</v>
      </c>
      <c r="H15" s="16"/>
      <c r="I15" s="16">
        <v>19500</v>
      </c>
      <c r="J15" s="16"/>
      <c r="K15" s="54">
        <v>13956.4</v>
      </c>
      <c r="L15" s="57"/>
    </row>
    <row r="16" spans="1:12" ht="60" x14ac:dyDescent="0.3">
      <c r="A16" s="1"/>
      <c r="B16" s="11" t="s">
        <v>27</v>
      </c>
      <c r="C16" s="11" t="s">
        <v>68</v>
      </c>
      <c r="D16" s="11" t="s">
        <v>28</v>
      </c>
      <c r="E16" s="12" t="s">
        <v>70</v>
      </c>
      <c r="F16" s="13">
        <v>52500</v>
      </c>
      <c r="G16" s="13">
        <v>13125</v>
      </c>
      <c r="H16" s="13">
        <v>13320</v>
      </c>
      <c r="I16" s="13">
        <v>13410</v>
      </c>
      <c r="J16" s="13">
        <v>13410</v>
      </c>
      <c r="K16" s="53"/>
      <c r="L16" s="57"/>
    </row>
    <row r="17" spans="1:12" ht="36" x14ac:dyDescent="0.3">
      <c r="A17" s="1"/>
      <c r="B17" s="21" t="s">
        <v>36</v>
      </c>
      <c r="C17" s="21" t="s">
        <v>37</v>
      </c>
      <c r="D17" s="21" t="s">
        <v>28</v>
      </c>
      <c r="E17" s="12" t="s">
        <v>50</v>
      </c>
      <c r="F17" s="16">
        <v>36750</v>
      </c>
      <c r="G17" s="16">
        <v>5280.97</v>
      </c>
      <c r="H17" s="16">
        <v>22704.75</v>
      </c>
      <c r="I17" s="16"/>
      <c r="J17" s="16">
        <v>9187.5</v>
      </c>
      <c r="K17" s="54"/>
      <c r="L17" s="57"/>
    </row>
    <row r="18" spans="1:12" ht="36" x14ac:dyDescent="0.3">
      <c r="A18" s="1" t="s">
        <v>25</v>
      </c>
      <c r="B18" s="21" t="s">
        <v>34</v>
      </c>
      <c r="C18" s="21" t="s">
        <v>35</v>
      </c>
      <c r="D18" s="21" t="s">
        <v>32</v>
      </c>
      <c r="E18" s="12" t="s">
        <v>51</v>
      </c>
      <c r="F18" s="16">
        <v>30000</v>
      </c>
      <c r="G18" s="16">
        <v>7500</v>
      </c>
      <c r="H18" s="16"/>
      <c r="I18" s="16">
        <v>13000</v>
      </c>
      <c r="J18" s="16"/>
      <c r="K18" s="54">
        <v>9304.27</v>
      </c>
      <c r="L18" s="57"/>
    </row>
    <row r="19" spans="1:12" ht="36" x14ac:dyDescent="0.25">
      <c r="A19" s="1"/>
      <c r="B19" s="21" t="s">
        <v>30</v>
      </c>
      <c r="C19" s="21" t="s">
        <v>31</v>
      </c>
      <c r="D19" s="21" t="s">
        <v>32</v>
      </c>
      <c r="E19" s="22" t="s">
        <v>51</v>
      </c>
      <c r="F19" s="16">
        <v>15000</v>
      </c>
      <c r="G19" s="16">
        <v>3326.4</v>
      </c>
      <c r="H19" s="16">
        <v>3400.32</v>
      </c>
      <c r="I19" s="16">
        <v>3400.32</v>
      </c>
      <c r="J19" s="16">
        <v>3363</v>
      </c>
      <c r="K19" s="54">
        <v>1188</v>
      </c>
      <c r="L19" s="57"/>
    </row>
    <row r="20" spans="1:12" ht="36" x14ac:dyDescent="0.3">
      <c r="A20" s="1"/>
      <c r="B20" s="21" t="s">
        <v>33</v>
      </c>
      <c r="C20" s="21" t="s">
        <v>33</v>
      </c>
      <c r="D20" s="21" t="s">
        <v>28</v>
      </c>
      <c r="E20" s="12" t="s">
        <v>51</v>
      </c>
      <c r="F20" s="16">
        <v>40000</v>
      </c>
      <c r="G20" s="16">
        <v>10024.870000000001</v>
      </c>
      <c r="H20" s="16">
        <v>9807</v>
      </c>
      <c r="I20" s="16">
        <v>9916.2999999999993</v>
      </c>
      <c r="J20" s="16">
        <v>10025</v>
      </c>
      <c r="K20" s="54"/>
      <c r="L20" s="57"/>
    </row>
    <row r="21" spans="1:12" ht="36" x14ac:dyDescent="0.3">
      <c r="A21" s="1"/>
      <c r="B21" s="11" t="s">
        <v>27</v>
      </c>
      <c r="C21" s="11" t="s">
        <v>68</v>
      </c>
      <c r="D21" s="11" t="s">
        <v>28</v>
      </c>
      <c r="E21" s="12" t="s">
        <v>51</v>
      </c>
      <c r="F21" s="13">
        <v>52500</v>
      </c>
      <c r="G21" s="13">
        <v>13125</v>
      </c>
      <c r="H21" s="13">
        <v>13320</v>
      </c>
      <c r="I21" s="13">
        <v>13410</v>
      </c>
      <c r="J21" s="13">
        <v>13410</v>
      </c>
      <c r="K21" s="53"/>
      <c r="L21" s="57"/>
    </row>
    <row r="22" spans="1:12" ht="12.65" customHeight="1" x14ac:dyDescent="0.3">
      <c r="A22" s="1"/>
      <c r="B22" s="21" t="s">
        <v>36</v>
      </c>
      <c r="C22" s="21" t="s">
        <v>37</v>
      </c>
      <c r="D22" s="21" t="s">
        <v>28</v>
      </c>
      <c r="E22" s="12" t="s">
        <v>51</v>
      </c>
      <c r="F22" s="16">
        <v>36750</v>
      </c>
      <c r="G22" s="16">
        <v>5280.97</v>
      </c>
      <c r="H22" s="16">
        <v>22704.75</v>
      </c>
      <c r="I22" s="16"/>
      <c r="J22" s="16">
        <v>9922.5</v>
      </c>
      <c r="K22" s="54"/>
      <c r="L22" s="57"/>
    </row>
    <row r="23" spans="1:12" x14ac:dyDescent="0.25">
      <c r="A23" s="63" t="s">
        <v>16</v>
      </c>
      <c r="B23" s="64"/>
      <c r="C23" s="64"/>
      <c r="D23" s="64"/>
      <c r="E23" s="65"/>
      <c r="F23" s="23">
        <f t="shared" ref="F23:K23" si="0">SUM(F8:F22)</f>
        <v>541083</v>
      </c>
      <c r="G23" s="23">
        <f t="shared" si="0"/>
        <v>91059.89</v>
      </c>
      <c r="H23" s="23">
        <f t="shared" si="0"/>
        <v>153104.54</v>
      </c>
      <c r="I23" s="23">
        <f t="shared" si="0"/>
        <v>118273.94000000002</v>
      </c>
      <c r="J23" s="23">
        <f t="shared" si="0"/>
        <v>110726</v>
      </c>
      <c r="K23" s="23">
        <f t="shared" si="0"/>
        <v>49586.67</v>
      </c>
      <c r="L23" s="50"/>
    </row>
    <row r="24" spans="1:12" ht="12" thickBot="1" x14ac:dyDescent="0.3">
      <c r="A24" s="24"/>
      <c r="B24" s="24"/>
      <c r="C24" s="24"/>
      <c r="D24" s="24"/>
      <c r="E24" s="24"/>
      <c r="F24" s="25"/>
      <c r="G24" s="25"/>
      <c r="H24" s="25"/>
      <c r="I24" s="25"/>
      <c r="J24" s="25"/>
      <c r="K24" s="25"/>
    </row>
    <row r="25" spans="1:12" ht="12" thickBot="1" x14ac:dyDescent="0.3">
      <c r="A25" s="58" t="s">
        <v>11</v>
      </c>
      <c r="B25" s="59"/>
      <c r="C25" s="59"/>
      <c r="D25" s="59"/>
      <c r="E25" s="59"/>
      <c r="F25" s="59"/>
      <c r="G25" s="59"/>
      <c r="H25" s="59"/>
      <c r="I25" s="59"/>
      <c r="J25" s="59"/>
      <c r="K25" s="59"/>
    </row>
    <row r="26" spans="1:12" ht="46" x14ac:dyDescent="0.25">
      <c r="A26" s="26" t="s">
        <v>0</v>
      </c>
      <c r="B26" s="26" t="s">
        <v>1</v>
      </c>
      <c r="C26" s="26" t="s">
        <v>2</v>
      </c>
      <c r="D26" s="26" t="s">
        <v>3</v>
      </c>
      <c r="E26" s="26" t="s">
        <v>4</v>
      </c>
      <c r="F26" s="27" t="s">
        <v>67</v>
      </c>
      <c r="G26" s="28" t="s">
        <v>6</v>
      </c>
      <c r="H26" s="28" t="s">
        <v>7</v>
      </c>
      <c r="I26" s="28" t="s">
        <v>8</v>
      </c>
      <c r="J26" s="28" t="s">
        <v>17</v>
      </c>
      <c r="K26" s="28" t="s">
        <v>9</v>
      </c>
      <c r="L26" s="56"/>
    </row>
    <row r="27" spans="1:12" ht="36" x14ac:dyDescent="0.3">
      <c r="A27" s="1" t="s">
        <v>69</v>
      </c>
      <c r="B27" s="1" t="s">
        <v>33</v>
      </c>
      <c r="C27" s="1" t="s">
        <v>33</v>
      </c>
      <c r="D27" s="1" t="s">
        <v>28</v>
      </c>
      <c r="E27" s="15" t="s">
        <v>52</v>
      </c>
      <c r="F27" s="16">
        <v>85785</v>
      </c>
      <c r="G27" s="16">
        <v>21872.45</v>
      </c>
      <c r="H27" s="16">
        <v>20951</v>
      </c>
      <c r="I27" s="16">
        <v>21184</v>
      </c>
      <c r="J27" s="16">
        <v>21872.6</v>
      </c>
      <c r="K27" s="54"/>
      <c r="L27" s="55"/>
    </row>
    <row r="28" spans="1:12" ht="48" x14ac:dyDescent="0.3">
      <c r="A28" s="21" t="s">
        <v>38</v>
      </c>
      <c r="B28" s="21" t="s">
        <v>39</v>
      </c>
      <c r="C28" s="21" t="s">
        <v>40</v>
      </c>
      <c r="D28" s="21" t="s">
        <v>28</v>
      </c>
      <c r="E28" s="12" t="s">
        <v>53</v>
      </c>
      <c r="F28" s="16">
        <v>185500</v>
      </c>
      <c r="G28" s="16">
        <v>46875</v>
      </c>
      <c r="H28" s="16">
        <v>45880</v>
      </c>
      <c r="I28" s="16">
        <v>46190</v>
      </c>
      <c r="J28" s="16">
        <v>46190</v>
      </c>
      <c r="K28" s="54"/>
      <c r="L28" s="55"/>
    </row>
    <row r="29" spans="1:12" ht="24" x14ac:dyDescent="0.3">
      <c r="A29" s="19"/>
      <c r="B29" s="19" t="s">
        <v>36</v>
      </c>
      <c r="C29" s="19" t="s">
        <v>37</v>
      </c>
      <c r="D29" s="19" t="s">
        <v>28</v>
      </c>
      <c r="E29" s="12" t="s">
        <v>54</v>
      </c>
      <c r="F29" s="16">
        <v>73500</v>
      </c>
      <c r="G29" s="16">
        <v>10561.95</v>
      </c>
      <c r="H29" s="16">
        <v>45409.5</v>
      </c>
      <c r="I29" s="16"/>
      <c r="J29" s="16">
        <v>17640</v>
      </c>
      <c r="K29" s="54"/>
      <c r="L29" s="55"/>
    </row>
    <row r="30" spans="1:12" ht="12" x14ac:dyDescent="0.3">
      <c r="A30" s="19"/>
      <c r="B30" s="19" t="s">
        <v>41</v>
      </c>
      <c r="C30" s="19" t="s">
        <v>42</v>
      </c>
      <c r="D30" s="19" t="s">
        <v>28</v>
      </c>
      <c r="E30" s="12" t="s">
        <v>55</v>
      </c>
      <c r="F30" s="17">
        <v>207000</v>
      </c>
      <c r="G30" s="16">
        <v>40580</v>
      </c>
      <c r="H30" s="16">
        <v>35842</v>
      </c>
      <c r="I30" s="16">
        <v>59089.79</v>
      </c>
      <c r="J30" s="16">
        <v>46275.4</v>
      </c>
      <c r="K30" s="54">
        <v>34442</v>
      </c>
      <c r="L30" s="55"/>
    </row>
    <row r="31" spans="1:12" ht="24" x14ac:dyDescent="0.3">
      <c r="A31" s="19"/>
      <c r="B31" s="19" t="s">
        <v>34</v>
      </c>
      <c r="C31" s="19" t="s">
        <v>35</v>
      </c>
      <c r="D31" s="19" t="s">
        <v>32</v>
      </c>
      <c r="E31" s="12" t="s">
        <v>72</v>
      </c>
      <c r="F31" s="17">
        <v>75000</v>
      </c>
      <c r="G31" s="16">
        <v>18750</v>
      </c>
      <c r="H31" s="16"/>
      <c r="I31" s="16">
        <v>32500</v>
      </c>
      <c r="K31" s="4">
        <v>23260.66</v>
      </c>
      <c r="L31" s="55"/>
    </row>
    <row r="32" spans="1:12" ht="24" x14ac:dyDescent="0.3">
      <c r="A32" s="19"/>
      <c r="B32" s="19" t="s">
        <v>30</v>
      </c>
      <c r="C32" s="19" t="s">
        <v>31</v>
      </c>
      <c r="D32" s="19" t="s">
        <v>32</v>
      </c>
      <c r="E32" s="15" t="s">
        <v>56</v>
      </c>
      <c r="F32" s="17">
        <v>74500</v>
      </c>
      <c r="G32" s="16">
        <v>17107.2</v>
      </c>
      <c r="H32" s="16">
        <v>17487.36</v>
      </c>
      <c r="I32" s="16">
        <v>17487.36</v>
      </c>
      <c r="J32" s="16">
        <v>17298</v>
      </c>
      <c r="K32" s="54">
        <v>5544</v>
      </c>
      <c r="L32" s="55"/>
    </row>
    <row r="33" spans="1:12" ht="12" x14ac:dyDescent="0.3">
      <c r="A33" s="19"/>
      <c r="B33" s="19" t="s">
        <v>41</v>
      </c>
      <c r="C33" s="19" t="s">
        <v>42</v>
      </c>
      <c r="D33" s="19" t="s">
        <v>32</v>
      </c>
      <c r="E33" s="12" t="s">
        <v>57</v>
      </c>
      <c r="F33" s="17">
        <v>120000</v>
      </c>
      <c r="G33" s="16">
        <v>21935</v>
      </c>
      <c r="H33" s="16">
        <v>12684</v>
      </c>
      <c r="I33" s="16">
        <v>41060.01</v>
      </c>
      <c r="J33" s="16">
        <v>25990</v>
      </c>
      <c r="K33" s="54"/>
      <c r="L33" s="55"/>
    </row>
    <row r="34" spans="1:12" ht="24" x14ac:dyDescent="0.3">
      <c r="A34" s="19"/>
      <c r="B34" s="21" t="s">
        <v>43</v>
      </c>
      <c r="C34" s="21" t="s">
        <v>42</v>
      </c>
      <c r="D34" s="21" t="s">
        <v>29</v>
      </c>
      <c r="E34" s="15" t="s">
        <v>58</v>
      </c>
      <c r="F34" s="16">
        <v>401000</v>
      </c>
      <c r="G34" s="16">
        <v>38407.29</v>
      </c>
      <c r="H34" s="16">
        <v>102827.8</v>
      </c>
      <c r="I34" s="16">
        <v>133208.70000000001</v>
      </c>
      <c r="J34" s="16">
        <v>81380.69</v>
      </c>
      <c r="K34" s="54">
        <v>84936.71</v>
      </c>
      <c r="L34" s="55"/>
    </row>
    <row r="35" spans="1:12" x14ac:dyDescent="0.25">
      <c r="A35" s="19"/>
      <c r="B35" s="5"/>
      <c r="C35" s="5"/>
      <c r="D35" s="5"/>
      <c r="E35" s="5"/>
      <c r="F35" s="5"/>
      <c r="G35" s="5"/>
      <c r="H35" s="5"/>
      <c r="I35" s="5"/>
      <c r="J35" s="5"/>
      <c r="K35" s="5"/>
    </row>
    <row r="36" spans="1:12" x14ac:dyDescent="0.25">
      <c r="A36" s="63" t="s">
        <v>16</v>
      </c>
      <c r="B36" s="64"/>
      <c r="C36" s="64"/>
      <c r="D36" s="64"/>
      <c r="E36" s="65"/>
      <c r="F36" s="23">
        <f t="shared" ref="F36:K36" si="1">SUM(F27:F35)</f>
        <v>1222285</v>
      </c>
      <c r="G36" s="23">
        <f t="shared" si="1"/>
        <v>216088.89</v>
      </c>
      <c r="H36" s="23">
        <f t="shared" si="1"/>
        <v>281081.65999999997</v>
      </c>
      <c r="I36" s="23">
        <f t="shared" si="1"/>
        <v>350719.86000000004</v>
      </c>
      <c r="J36" s="23">
        <f t="shared" si="1"/>
        <v>256646.69</v>
      </c>
      <c r="K36" s="23">
        <f t="shared" si="1"/>
        <v>148183.37</v>
      </c>
      <c r="L36" s="50"/>
    </row>
    <row r="37" spans="1:12" ht="12.65" customHeight="1" thickBot="1" x14ac:dyDescent="0.3">
      <c r="B37" s="29"/>
      <c r="C37" s="29"/>
      <c r="D37" s="29"/>
      <c r="E37" s="29"/>
      <c r="G37" s="30"/>
      <c r="H37" s="30"/>
      <c r="I37" s="30"/>
      <c r="J37" s="30"/>
      <c r="K37" s="30"/>
    </row>
    <row r="38" spans="1:12" ht="12" thickBot="1" x14ac:dyDescent="0.3">
      <c r="A38" s="58" t="s">
        <v>26</v>
      </c>
      <c r="B38" s="59"/>
      <c r="C38" s="59"/>
      <c r="D38" s="59"/>
      <c r="E38" s="59"/>
      <c r="F38" s="59"/>
      <c r="G38" s="59"/>
      <c r="H38" s="59"/>
      <c r="I38" s="59"/>
      <c r="J38" s="59"/>
      <c r="K38" s="59"/>
    </row>
    <row r="39" spans="1:12" ht="46.5" thickBot="1" x14ac:dyDescent="0.3">
      <c r="A39" s="8" t="s">
        <v>0</v>
      </c>
      <c r="B39" s="8" t="s">
        <v>1</v>
      </c>
      <c r="C39" s="8" t="s">
        <v>2</v>
      </c>
      <c r="D39" s="8" t="s">
        <v>3</v>
      </c>
      <c r="E39" s="8" t="s">
        <v>4</v>
      </c>
      <c r="F39" s="9" t="s">
        <v>67</v>
      </c>
      <c r="G39" s="10" t="s">
        <v>6</v>
      </c>
      <c r="H39" s="10" t="s">
        <v>7</v>
      </c>
      <c r="I39" s="10" t="s">
        <v>8</v>
      </c>
      <c r="J39" s="10" t="s">
        <v>17</v>
      </c>
      <c r="K39" s="10" t="s">
        <v>9</v>
      </c>
    </row>
    <row r="40" spans="1:12" ht="12" x14ac:dyDescent="0.3">
      <c r="A40" s="31"/>
      <c r="B40" s="11"/>
      <c r="C40" s="11"/>
      <c r="D40" s="11"/>
      <c r="E40" s="12"/>
      <c r="F40" s="13"/>
      <c r="G40" s="13"/>
      <c r="H40" s="13"/>
      <c r="I40" s="13"/>
      <c r="J40" s="13"/>
      <c r="K40" s="13"/>
    </row>
    <row r="41" spans="1:12" x14ac:dyDescent="0.25">
      <c r="A41" s="60" t="s">
        <v>18</v>
      </c>
      <c r="B41" s="61"/>
      <c r="C41" s="61"/>
      <c r="D41" s="61"/>
      <c r="E41" s="62"/>
      <c r="F41" s="23"/>
      <c r="G41" s="23">
        <f>SUM(G40:G40)</f>
        <v>0</v>
      </c>
      <c r="H41" s="23">
        <f>SUM(H40:H40)</f>
        <v>0</v>
      </c>
      <c r="I41" s="23">
        <f>SUM(I40:I40)</f>
        <v>0</v>
      </c>
      <c r="J41" s="23">
        <f>SUM(J40:J40)</f>
        <v>0</v>
      </c>
      <c r="K41" s="23">
        <f>SUM(K40:K40)</f>
        <v>0</v>
      </c>
    </row>
    <row r="42" spans="1:12" ht="14.5" customHeight="1" thickBot="1" x14ac:dyDescent="0.3">
      <c r="B42" s="29"/>
      <c r="C42" s="29"/>
      <c r="D42" s="29"/>
      <c r="E42" s="29"/>
      <c r="G42" s="30"/>
      <c r="H42" s="30"/>
    </row>
    <row r="43" spans="1:12" ht="12" thickBot="1" x14ac:dyDescent="0.3">
      <c r="A43" s="58" t="s">
        <v>13</v>
      </c>
      <c r="B43" s="59"/>
      <c r="C43" s="59"/>
      <c r="D43" s="59"/>
      <c r="E43" s="59"/>
      <c r="F43" s="59"/>
      <c r="G43" s="59"/>
      <c r="H43" s="59"/>
      <c r="I43" s="59"/>
      <c r="J43" s="59"/>
      <c r="K43" s="59"/>
    </row>
    <row r="44" spans="1:12" ht="46.5" thickBot="1" x14ac:dyDescent="0.3">
      <c r="A44" s="8" t="s">
        <v>0</v>
      </c>
      <c r="B44" s="8" t="s">
        <v>1</v>
      </c>
      <c r="C44" s="8" t="s">
        <v>2</v>
      </c>
      <c r="D44" s="8" t="s">
        <v>3</v>
      </c>
      <c r="E44" s="8" t="s">
        <v>4</v>
      </c>
      <c r="F44" s="9" t="s">
        <v>5</v>
      </c>
      <c r="G44" s="10" t="s">
        <v>6</v>
      </c>
      <c r="H44" s="10" t="s">
        <v>7</v>
      </c>
      <c r="I44" s="10" t="s">
        <v>8</v>
      </c>
      <c r="J44" s="10" t="s">
        <v>17</v>
      </c>
      <c r="K44" s="10" t="s">
        <v>9</v>
      </c>
    </row>
    <row r="45" spans="1:12" x14ac:dyDescent="0.25">
      <c r="A45" s="32"/>
      <c r="B45" s="32"/>
      <c r="C45" s="32"/>
      <c r="D45" s="32"/>
      <c r="E45" s="32"/>
      <c r="F45" s="13"/>
      <c r="G45" s="13"/>
      <c r="H45" s="13"/>
      <c r="I45" s="13"/>
      <c r="J45" s="13"/>
      <c r="K45" s="13"/>
    </row>
    <row r="46" spans="1:12" ht="12.65" customHeight="1" x14ac:dyDescent="0.25">
      <c r="A46" s="60" t="s">
        <v>18</v>
      </c>
      <c r="B46" s="61"/>
      <c r="C46" s="61"/>
      <c r="D46" s="61"/>
      <c r="E46" s="62"/>
      <c r="F46" s="23">
        <f t="shared" ref="F46:K46" si="2">SUM(F45:F45)</f>
        <v>0</v>
      </c>
      <c r="G46" s="23">
        <f t="shared" si="2"/>
        <v>0</v>
      </c>
      <c r="H46" s="23">
        <f t="shared" si="2"/>
        <v>0</v>
      </c>
      <c r="I46" s="23">
        <f t="shared" si="2"/>
        <v>0</v>
      </c>
      <c r="J46" s="23">
        <f t="shared" si="2"/>
        <v>0</v>
      </c>
      <c r="K46" s="23">
        <f t="shared" si="2"/>
        <v>0</v>
      </c>
    </row>
    <row r="47" spans="1:12" x14ac:dyDescent="0.25">
      <c r="B47" s="29"/>
      <c r="C47" s="29"/>
      <c r="D47" s="29"/>
      <c r="E47" s="29"/>
      <c r="G47" s="30"/>
      <c r="H47" s="30"/>
    </row>
    <row r="48" spans="1:12" ht="12" hidden="1" thickBot="1" x14ac:dyDescent="0.3">
      <c r="A48" s="58" t="s">
        <v>78</v>
      </c>
      <c r="B48" s="59"/>
      <c r="C48" s="59"/>
      <c r="D48" s="59"/>
      <c r="E48" s="59"/>
      <c r="F48" s="59"/>
      <c r="G48" s="59"/>
      <c r="H48" s="59"/>
      <c r="I48" s="59"/>
      <c r="J48" s="59"/>
      <c r="K48" s="59"/>
    </row>
    <row r="49" spans="1:12" ht="46.5" hidden="1" thickBot="1" x14ac:dyDescent="0.3">
      <c r="A49" s="8" t="s">
        <v>0</v>
      </c>
      <c r="B49" s="8" t="s">
        <v>1</v>
      </c>
      <c r="C49" s="8" t="s">
        <v>2</v>
      </c>
      <c r="D49" s="8" t="s">
        <v>3</v>
      </c>
      <c r="E49" s="8" t="s">
        <v>4</v>
      </c>
      <c r="F49" s="9" t="s">
        <v>5</v>
      </c>
      <c r="G49" s="10" t="s">
        <v>6</v>
      </c>
      <c r="H49" s="10" t="s">
        <v>7</v>
      </c>
      <c r="I49" s="10" t="s">
        <v>8</v>
      </c>
      <c r="J49" s="10" t="s">
        <v>17</v>
      </c>
      <c r="K49" s="10" t="s">
        <v>9</v>
      </c>
    </row>
    <row r="50" spans="1:12" ht="12" hidden="1" x14ac:dyDescent="0.3">
      <c r="A50" s="33"/>
      <c r="B50" s="33"/>
      <c r="C50" s="33"/>
      <c r="D50" s="33"/>
      <c r="E50" s="34"/>
      <c r="F50" s="35"/>
      <c r="G50" s="35"/>
      <c r="H50" s="35"/>
      <c r="I50" s="35"/>
      <c r="J50" s="35"/>
      <c r="K50" s="35"/>
    </row>
    <row r="51" spans="1:12" ht="12" hidden="1" x14ac:dyDescent="0.3">
      <c r="A51" s="36"/>
      <c r="B51" s="36"/>
      <c r="C51" s="36"/>
      <c r="D51" s="36"/>
      <c r="E51" s="34"/>
      <c r="F51" s="13"/>
      <c r="G51" s="13"/>
      <c r="H51" s="13"/>
      <c r="I51" s="13"/>
      <c r="J51" s="13"/>
      <c r="K51" s="13"/>
    </row>
    <row r="52" spans="1:12" ht="12.65" hidden="1" customHeight="1" x14ac:dyDescent="0.25">
      <c r="A52" s="37"/>
      <c r="B52" s="37"/>
      <c r="C52" s="37"/>
      <c r="D52" s="37"/>
      <c r="E52" s="37"/>
      <c r="F52" s="16"/>
      <c r="G52" s="16"/>
      <c r="H52" s="16"/>
      <c r="I52" s="16"/>
      <c r="J52" s="16"/>
      <c r="K52" s="16"/>
    </row>
    <row r="53" spans="1:12" hidden="1" x14ac:dyDescent="0.25">
      <c r="A53" s="60" t="s">
        <v>18</v>
      </c>
      <c r="B53" s="61"/>
      <c r="C53" s="61"/>
      <c r="D53" s="61"/>
      <c r="E53" s="62"/>
      <c r="F53" s="23">
        <f t="shared" ref="F53:K53" si="3">SUM(F50:F52)</f>
        <v>0</v>
      </c>
      <c r="G53" s="23">
        <f t="shared" si="3"/>
        <v>0</v>
      </c>
      <c r="H53" s="23">
        <f t="shared" si="3"/>
        <v>0</v>
      </c>
      <c r="I53" s="23">
        <f t="shared" si="3"/>
        <v>0</v>
      </c>
      <c r="J53" s="23">
        <f t="shared" si="3"/>
        <v>0</v>
      </c>
      <c r="K53" s="23">
        <f t="shared" si="3"/>
        <v>0</v>
      </c>
    </row>
    <row r="54" spans="1:12" ht="12" thickBot="1" x14ac:dyDescent="0.3">
      <c r="A54" s="5"/>
      <c r="B54" s="5"/>
      <c r="C54" s="5"/>
      <c r="D54" s="5"/>
      <c r="E54" s="5"/>
    </row>
    <row r="55" spans="1:12" ht="12" thickBot="1" x14ac:dyDescent="0.3">
      <c r="A55" s="58" t="s">
        <v>14</v>
      </c>
      <c r="B55" s="59"/>
      <c r="C55" s="59"/>
      <c r="D55" s="59"/>
      <c r="E55" s="59"/>
      <c r="F55" s="59"/>
      <c r="G55" s="59"/>
      <c r="H55" s="59"/>
      <c r="I55" s="59"/>
      <c r="J55" s="59"/>
      <c r="K55" s="59"/>
    </row>
    <row r="56" spans="1:12" ht="46.5" thickBot="1" x14ac:dyDescent="0.3">
      <c r="A56" s="8" t="s">
        <v>0</v>
      </c>
      <c r="B56" s="8" t="s">
        <v>1</v>
      </c>
      <c r="C56" s="8" t="s">
        <v>2</v>
      </c>
      <c r="D56" s="8" t="s">
        <v>3</v>
      </c>
      <c r="E56" s="8" t="s">
        <v>4</v>
      </c>
      <c r="F56" s="9" t="s">
        <v>67</v>
      </c>
      <c r="G56" s="10" t="s">
        <v>6</v>
      </c>
      <c r="H56" s="10" t="s">
        <v>7</v>
      </c>
      <c r="I56" s="10" t="s">
        <v>8</v>
      </c>
      <c r="J56" s="10" t="s">
        <v>17</v>
      </c>
      <c r="K56" s="10" t="s">
        <v>9</v>
      </c>
    </row>
    <row r="57" spans="1:12" ht="84" x14ac:dyDescent="0.25">
      <c r="A57" s="1" t="s">
        <v>44</v>
      </c>
      <c r="B57" s="1" t="s">
        <v>45</v>
      </c>
      <c r="C57" s="1" t="s">
        <v>28</v>
      </c>
      <c r="D57" s="1" t="s">
        <v>28</v>
      </c>
      <c r="E57" s="22" t="s">
        <v>60</v>
      </c>
      <c r="F57" s="16">
        <v>75000</v>
      </c>
      <c r="G57" s="16">
        <v>22409.58</v>
      </c>
      <c r="H57" s="16">
        <v>22256.95</v>
      </c>
      <c r="I57" s="16">
        <v>14243.83</v>
      </c>
      <c r="J57" s="16">
        <v>10094.35</v>
      </c>
      <c r="K57" s="16">
        <v>5107.4399999999996</v>
      </c>
      <c r="L57" s="49"/>
    </row>
    <row r="58" spans="1:12" ht="24" x14ac:dyDescent="0.25">
      <c r="A58" s="1"/>
      <c r="B58" s="1" t="s">
        <v>45</v>
      </c>
      <c r="C58" s="1" t="s">
        <v>32</v>
      </c>
      <c r="D58" s="1" t="s">
        <v>32</v>
      </c>
      <c r="E58" s="22" t="s">
        <v>61</v>
      </c>
      <c r="F58" s="16">
        <v>0</v>
      </c>
      <c r="G58" s="16"/>
      <c r="H58" s="16"/>
      <c r="I58" s="16"/>
      <c r="J58" s="16"/>
      <c r="K58" s="16"/>
      <c r="L58" s="49"/>
    </row>
    <row r="59" spans="1:12" ht="84" x14ac:dyDescent="0.25">
      <c r="A59" s="1"/>
      <c r="B59" s="1" t="s">
        <v>45</v>
      </c>
      <c r="C59" s="1" t="s">
        <v>29</v>
      </c>
      <c r="D59" s="1" t="s">
        <v>29</v>
      </c>
      <c r="E59" s="22" t="s">
        <v>60</v>
      </c>
      <c r="F59" s="16">
        <v>120000</v>
      </c>
      <c r="G59" s="16">
        <v>26808.720000000001</v>
      </c>
      <c r="H59" s="16">
        <v>34172.25</v>
      </c>
      <c r="I59" s="16">
        <v>28437.17</v>
      </c>
      <c r="J59" s="16">
        <v>22269.62</v>
      </c>
      <c r="K59" s="16">
        <v>9136.85</v>
      </c>
      <c r="L59" s="49"/>
    </row>
    <row r="60" spans="1:12" ht="24" x14ac:dyDescent="0.25">
      <c r="A60" s="1"/>
      <c r="B60" s="1" t="s">
        <v>46</v>
      </c>
      <c r="C60" s="1" t="s">
        <v>47</v>
      </c>
      <c r="D60" s="1" t="s">
        <v>28</v>
      </c>
      <c r="E60" s="22" t="s">
        <v>62</v>
      </c>
      <c r="F60" s="16">
        <v>31000</v>
      </c>
      <c r="G60" s="16">
        <v>7459.93</v>
      </c>
      <c r="H60" s="16">
        <v>7557.48</v>
      </c>
      <c r="I60" s="16">
        <v>7557.48</v>
      </c>
      <c r="J60" s="16">
        <v>5398.2</v>
      </c>
      <c r="K60" s="16">
        <v>3400.7</v>
      </c>
      <c r="L60" s="49"/>
    </row>
    <row r="61" spans="1:12" ht="23" x14ac:dyDescent="0.25">
      <c r="A61" s="1"/>
      <c r="B61" s="1" t="s">
        <v>46</v>
      </c>
      <c r="C61" s="1" t="s">
        <v>47</v>
      </c>
      <c r="D61" s="1" t="s">
        <v>28</v>
      </c>
      <c r="E61" s="22" t="s">
        <v>63</v>
      </c>
      <c r="F61" s="16">
        <v>8000</v>
      </c>
      <c r="G61" s="16">
        <v>1918.28</v>
      </c>
      <c r="H61" s="16">
        <v>1592.21</v>
      </c>
      <c r="I61" s="16">
        <v>2626.4</v>
      </c>
      <c r="J61" s="16">
        <v>899.75</v>
      </c>
      <c r="K61" s="16">
        <v>346.56</v>
      </c>
      <c r="L61" s="49"/>
    </row>
    <row r="62" spans="1:12" ht="23" x14ac:dyDescent="0.25">
      <c r="A62" s="1"/>
      <c r="B62" s="1" t="s">
        <v>46</v>
      </c>
      <c r="C62" s="1"/>
      <c r="D62" s="1" t="s">
        <v>32</v>
      </c>
      <c r="E62" s="22" t="s">
        <v>63</v>
      </c>
      <c r="F62" s="16">
        <v>5000</v>
      </c>
      <c r="G62" s="16">
        <v>66.12</v>
      </c>
      <c r="H62" s="16">
        <v>3401.56</v>
      </c>
      <c r="I62" s="16">
        <v>621.54</v>
      </c>
      <c r="J62" s="16">
        <v>453.1</v>
      </c>
      <c r="K62" s="16">
        <v>200.76</v>
      </c>
      <c r="L62" s="49"/>
    </row>
    <row r="63" spans="1:12" ht="23" x14ac:dyDescent="0.25">
      <c r="A63" s="1"/>
      <c r="B63" s="1" t="s">
        <v>46</v>
      </c>
      <c r="C63" s="1"/>
      <c r="D63" s="1" t="s">
        <v>32</v>
      </c>
      <c r="E63" s="22" t="s">
        <v>64</v>
      </c>
      <c r="F63" s="16">
        <v>110000</v>
      </c>
      <c r="G63" s="16">
        <v>26391.23</v>
      </c>
      <c r="H63" s="16">
        <v>25935.74</v>
      </c>
      <c r="I63" s="16">
        <v>24729.47</v>
      </c>
      <c r="J63" s="16">
        <v>22726.97</v>
      </c>
      <c r="K63" s="16">
        <v>9180.4500000000007</v>
      </c>
      <c r="L63" s="49"/>
    </row>
    <row r="64" spans="1:12" ht="23" x14ac:dyDescent="0.25">
      <c r="A64" s="1"/>
      <c r="B64" s="1" t="s">
        <v>46</v>
      </c>
      <c r="C64" s="1"/>
      <c r="D64" s="1" t="s">
        <v>29</v>
      </c>
      <c r="E64" s="22" t="s">
        <v>63</v>
      </c>
      <c r="F64" s="16">
        <v>8000</v>
      </c>
      <c r="G64" s="16">
        <v>1682.04</v>
      </c>
      <c r="H64" s="16">
        <v>1726.75</v>
      </c>
      <c r="I64" s="16">
        <v>3454.35</v>
      </c>
      <c r="J64" s="16">
        <v>1603.97</v>
      </c>
      <c r="K64" s="16"/>
      <c r="L64" s="49"/>
    </row>
    <row r="65" spans="1:12" ht="23" x14ac:dyDescent="0.25">
      <c r="A65" s="1"/>
      <c r="B65" s="1" t="s">
        <v>46</v>
      </c>
      <c r="C65" s="1"/>
      <c r="D65" s="1" t="s">
        <v>29</v>
      </c>
      <c r="E65" s="38" t="s">
        <v>64</v>
      </c>
      <c r="F65" s="16">
        <v>20000</v>
      </c>
      <c r="G65" s="16"/>
      <c r="H65" s="16"/>
      <c r="I65" s="16"/>
      <c r="J65" s="16"/>
      <c r="K65" s="16"/>
      <c r="L65" s="49"/>
    </row>
    <row r="66" spans="1:12" ht="23" x14ac:dyDescent="0.25">
      <c r="A66" s="1"/>
      <c r="B66" s="1" t="s">
        <v>46</v>
      </c>
      <c r="C66" s="1"/>
      <c r="D66" s="1" t="s">
        <v>29</v>
      </c>
      <c r="E66" s="39" t="s">
        <v>65</v>
      </c>
      <c r="F66" s="16">
        <v>20000</v>
      </c>
      <c r="G66" s="16"/>
      <c r="H66" s="16"/>
      <c r="I66" s="16">
        <v>8778.9599999999991</v>
      </c>
      <c r="J66" s="16">
        <v>5852.64</v>
      </c>
      <c r="K66" s="16">
        <v>5849.56</v>
      </c>
      <c r="L66" s="49"/>
    </row>
    <row r="67" spans="1:12" x14ac:dyDescent="0.25">
      <c r="A67" s="60" t="s">
        <v>18</v>
      </c>
      <c r="B67" s="61"/>
      <c r="C67" s="61"/>
      <c r="D67" s="61"/>
      <c r="E67" s="62"/>
      <c r="F67" s="23">
        <f t="shared" ref="F67:K67" si="4">SUM(F57:F66)</f>
        <v>397000</v>
      </c>
      <c r="G67" s="23">
        <f t="shared" si="4"/>
        <v>86735.9</v>
      </c>
      <c r="H67" s="23">
        <f t="shared" si="4"/>
        <v>96642.94</v>
      </c>
      <c r="I67" s="23">
        <f t="shared" si="4"/>
        <v>90449.200000000012</v>
      </c>
      <c r="J67" s="23">
        <f t="shared" si="4"/>
        <v>69298.600000000006</v>
      </c>
      <c r="K67" s="23">
        <f t="shared" si="4"/>
        <v>33222.32</v>
      </c>
    </row>
    <row r="68" spans="1:12" x14ac:dyDescent="0.25">
      <c r="A68" s="40"/>
      <c r="B68" s="40"/>
      <c r="C68" s="41"/>
      <c r="D68" s="41"/>
      <c r="E68" s="41"/>
      <c r="F68" s="25"/>
      <c r="G68" s="25"/>
      <c r="H68" s="25"/>
      <c r="I68" s="25"/>
      <c r="J68" s="25"/>
      <c r="K68" s="25"/>
    </row>
    <row r="69" spans="1:12" ht="23" x14ac:dyDescent="0.25">
      <c r="A69" s="42" t="s">
        <v>21</v>
      </c>
      <c r="B69" s="43"/>
      <c r="C69" s="41" t="s">
        <v>20</v>
      </c>
      <c r="D69" s="43"/>
      <c r="E69" s="41" t="s">
        <v>23</v>
      </c>
      <c r="F69" s="23">
        <f>SUM(F67+F53+F46+F41+F36+F23)</f>
        <v>2160368</v>
      </c>
      <c r="G69" s="25"/>
      <c r="H69" s="25"/>
      <c r="I69" s="25"/>
      <c r="J69" s="25"/>
      <c r="K69" s="25"/>
    </row>
    <row r="70" spans="1:12" x14ac:dyDescent="0.25">
      <c r="B70" s="41"/>
      <c r="C70" s="41"/>
      <c r="D70" s="41"/>
      <c r="E70" s="41"/>
    </row>
    <row r="71" spans="1:12" ht="23" x14ac:dyDescent="0.25">
      <c r="A71" s="42" t="s">
        <v>22</v>
      </c>
      <c r="B71" s="43"/>
      <c r="C71" s="41" t="s">
        <v>20</v>
      </c>
      <c r="D71" s="44"/>
      <c r="E71" s="41" t="s">
        <v>19</v>
      </c>
      <c r="G71" s="45">
        <f>G23+G36+G67</f>
        <v>393884.68000000005</v>
      </c>
      <c r="H71" s="45">
        <f>H23+H36+H41+H46+H53+H67</f>
        <v>530829.1399999999</v>
      </c>
      <c r="I71" s="45">
        <f>I23+I36+I41+I46+I53+I67</f>
        <v>559443</v>
      </c>
      <c r="J71" s="45">
        <f>J23+J36+J41+J46+J53+J67</f>
        <v>436671.29000000004</v>
      </c>
      <c r="K71" s="45">
        <f>K23+K36+K41+K46+K53+K67</f>
        <v>230992.36</v>
      </c>
    </row>
    <row r="72" spans="1:12" x14ac:dyDescent="0.25">
      <c r="A72" s="42"/>
      <c r="B72" s="42"/>
      <c r="C72" s="41"/>
      <c r="D72" s="42"/>
      <c r="E72" s="46" t="s">
        <v>79</v>
      </c>
      <c r="H72" s="47">
        <f>G71+H71+I71+J71+K71</f>
        <v>2151820.4699999997</v>
      </c>
      <c r="L72" s="51"/>
    </row>
    <row r="73" spans="1:12" x14ac:dyDescent="0.25">
      <c r="A73" s="5"/>
      <c r="B73" s="5"/>
      <c r="C73" s="5"/>
      <c r="D73" s="5"/>
      <c r="E73" s="5"/>
    </row>
    <row r="74" spans="1:12" x14ac:dyDescent="0.25">
      <c r="A74" s="5"/>
      <c r="B74" s="5"/>
      <c r="C74" s="5"/>
      <c r="D74" s="5"/>
      <c r="E74" s="5"/>
    </row>
    <row r="75" spans="1:12" x14ac:dyDescent="0.25">
      <c r="A75" s="48"/>
    </row>
    <row r="78" spans="1:12" x14ac:dyDescent="0.25">
      <c r="B78" s="5"/>
      <c r="C78" s="5"/>
      <c r="D78" s="5"/>
      <c r="E78" s="5"/>
    </row>
    <row r="79" spans="1:12" x14ac:dyDescent="0.25">
      <c r="B79" s="5"/>
      <c r="C79" s="5"/>
      <c r="D79" s="5"/>
      <c r="E79" s="5"/>
    </row>
    <row r="80" spans="1:12" x14ac:dyDescent="0.25">
      <c r="B80" s="5"/>
      <c r="C80" s="5"/>
      <c r="D80" s="5"/>
      <c r="E80" s="5"/>
    </row>
    <row r="81" spans="2:5" x14ac:dyDescent="0.25">
      <c r="B81" s="5"/>
      <c r="C81" s="5"/>
      <c r="D81" s="5"/>
      <c r="E81" s="5"/>
    </row>
    <row r="82" spans="2:5" x14ac:dyDescent="0.25">
      <c r="B82" s="5"/>
      <c r="C82" s="5"/>
      <c r="D82" s="5"/>
      <c r="E82" s="5"/>
    </row>
    <row r="83" spans="2:5" x14ac:dyDescent="0.25">
      <c r="B83" s="5"/>
      <c r="C83" s="5"/>
      <c r="D83" s="5"/>
      <c r="E83" s="5"/>
    </row>
    <row r="84" spans="2:5" x14ac:dyDescent="0.25">
      <c r="B84" s="5"/>
      <c r="C84" s="5"/>
      <c r="D84" s="5"/>
      <c r="E84" s="5"/>
    </row>
    <row r="85" spans="2:5" x14ac:dyDescent="0.25">
      <c r="B85" s="5"/>
      <c r="C85" s="5"/>
      <c r="D85" s="5"/>
      <c r="E85" s="5"/>
    </row>
    <row r="86" spans="2:5" x14ac:dyDescent="0.25">
      <c r="B86" s="5"/>
      <c r="C86" s="5"/>
      <c r="D86" s="5"/>
      <c r="E86" s="5"/>
    </row>
    <row r="87" spans="2:5" x14ac:dyDescent="0.25">
      <c r="B87" s="5"/>
      <c r="C87" s="5"/>
      <c r="D87" s="5"/>
      <c r="E87" s="5"/>
    </row>
  </sheetData>
  <mergeCells count="14">
    <mergeCell ref="A36:E36"/>
    <mergeCell ref="A1:B2"/>
    <mergeCell ref="A4:E4"/>
    <mergeCell ref="A6:K6"/>
    <mergeCell ref="A23:E23"/>
    <mergeCell ref="A25:K25"/>
    <mergeCell ref="A55:K55"/>
    <mergeCell ref="A67:E67"/>
    <mergeCell ref="A38:K38"/>
    <mergeCell ref="A41:E41"/>
    <mergeCell ref="A43:K43"/>
    <mergeCell ref="A46:E46"/>
    <mergeCell ref="A48:K48"/>
    <mergeCell ref="A53:E53"/>
  </mergeCells>
  <pageMargins left="0.7" right="0.7" top="0.75" bottom="0.75" header="0.3" footer="0.3"/>
  <pageSetup paperSize="9"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End of Year Report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2026-08-04T09:17:46Z</dcterms:created>
  <dcterms:modified xsi:type="dcterms:W3CDTF">2026-08-04T09:18:01Z</dcterms:modified>
</cp:coreProperties>
</file>