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144BF41-FEAB-4EA1-8B02-6EC67A3159B4}" xr6:coauthVersionLast="47" xr6:coauthVersionMax="47" xr10:uidLastSave="{00000000-0000-0000-0000-000000000000}"/>
  <workbookProtection workbookAlgorithmName="SHA-512" workbookHashValue="HCFJvwsCX6lXNDGGJ5262RsRhpOfXFFC6XEbWkEahaBo7nRi5ywRt/yMkyuffqgFdD0kKy5Cy8waH2/iF2Xa6g==" workbookSaltValue="8iQuzFtQh+l1uKxVb3dtqA==" workbookSpinCount="100000" lockStructure="1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1" i="1"/>
  <c r="E43" i="1" l="1"/>
  <c r="F46" i="1" l="1"/>
  <c r="E46" i="1"/>
  <c r="D46" i="1"/>
  <c r="E57" i="1" l="1"/>
  <c r="F57" i="1"/>
  <c r="D57" i="1"/>
  <c r="D24" i="1" l="1"/>
  <c r="E24" i="1"/>
  <c r="F24" i="1"/>
  <c r="D72" i="1" l="1"/>
  <c r="E72" i="1" l="1"/>
  <c r="F72" i="1"/>
  <c r="E68" i="1"/>
  <c r="F68" i="1"/>
  <c r="G72" i="1" s="1"/>
  <c r="D68" i="1"/>
  <c r="E51" i="1" l="1"/>
  <c r="F51" i="1"/>
  <c r="D51" i="1"/>
  <c r="E74" i="1" l="1"/>
  <c r="D74" i="1" l="1"/>
  <c r="F74" i="1"/>
</calcChain>
</file>

<file path=xl/sharedStrings.xml><?xml version="1.0" encoding="utf-8"?>
<sst xmlns="http://schemas.openxmlformats.org/spreadsheetml/2006/main" count="189" uniqueCount="73">
  <si>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</si>
  <si>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</si>
  <si>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</si>
  <si>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</si>
  <si>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</si>
  <si>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</si>
  <si>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</si>
  <si>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SUB TOTALS</t>
  </si>
  <si>
    <t>Category 2 - Emergency Accommodation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</si>
  <si>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</si>
  <si>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</si>
  <si>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</si>
  <si>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</si>
  <si>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</si>
  <si>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</si>
  <si>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TOTALS</t>
  </si>
  <si>
    <t>Director of Finance</t>
  </si>
  <si>
    <t>Date</t>
  </si>
  <si>
    <t>Director of Housing</t>
  </si>
  <si>
    <t>DHPLG/Limerick City and County Council Protocol Agreement - Financial Report 2019</t>
  </si>
  <si>
    <t>I hereby certify that this statement of expenditure relates to the homeless services programme for the Mid-West Region and that the delegated 'Section 10' Exchequer funding allocation is used for the sole purpose of expenditure incurred on this homeless services programme:</t>
  </si>
  <si>
    <t>Focus Prison Inreach Service</t>
  </si>
  <si>
    <t>Focus</t>
  </si>
  <si>
    <t>Regional</t>
  </si>
  <si>
    <t>HAT Office Admin</t>
  </si>
  <si>
    <t>HAT Office advice</t>
  </si>
  <si>
    <t>Out of Hours Service</t>
  </si>
  <si>
    <t>Novas</t>
  </si>
  <si>
    <t xml:space="preserve">Tenancy Sustainment </t>
  </si>
  <si>
    <t>Tenancy Resettlement/Sustainment</t>
  </si>
  <si>
    <t>McVerry Trust</t>
  </si>
  <si>
    <t>Sophia</t>
  </si>
  <si>
    <t>Social Rental/Housing Led</t>
  </si>
  <si>
    <t>Housing Led</t>
  </si>
  <si>
    <t>Mid West Simon</t>
  </si>
  <si>
    <t>HAT Central Placement and Assessment Officer</t>
  </si>
  <si>
    <t>Focus Ireland</t>
  </si>
  <si>
    <t>Regionalising Youth Project</t>
  </si>
  <si>
    <t>Limerick City &amp; County Council</t>
  </si>
  <si>
    <t>Clare County Council</t>
  </si>
  <si>
    <t>Laurel Lodge</t>
  </si>
  <si>
    <t>SVP Mid West</t>
  </si>
  <si>
    <t>Cuan Mhuire Bruree</t>
  </si>
  <si>
    <t>Cuan Mhuire</t>
  </si>
  <si>
    <t xml:space="preserve">Teach Mhuire and Sancta Maria </t>
  </si>
  <si>
    <t>Emergency Apartments</t>
  </si>
  <si>
    <t>DIAL aftercare service</t>
  </si>
  <si>
    <t>McGarry House</t>
  </si>
  <si>
    <t>Brother Russell House</t>
  </si>
  <si>
    <t>Temporary Emergency Provision</t>
  </si>
  <si>
    <t>St Patricks Hostel</t>
  </si>
  <si>
    <t>Thomond House</t>
  </si>
  <si>
    <t>Associated Charities Trust</t>
  </si>
  <si>
    <t>Suaimhneas</t>
  </si>
  <si>
    <t>Respond</t>
  </si>
  <si>
    <t>Twin Oaks Family Hub</t>
  </si>
  <si>
    <t>Phoenix Lodge Temporary Emergency Provision</t>
  </si>
  <si>
    <t>B&amp;B Emergency accommodation</t>
  </si>
  <si>
    <t>Childers Road Family Initiative</t>
  </si>
  <si>
    <t>Altamira</t>
  </si>
  <si>
    <t>Drop in Centre</t>
  </si>
  <si>
    <t>Resettlement Officer</t>
  </si>
  <si>
    <t>Placefinder</t>
  </si>
  <si>
    <t>Limerick County Resettlement</t>
  </si>
  <si>
    <t>Regional Homeless Services Management</t>
  </si>
  <si>
    <t>Regional LAs</t>
  </si>
  <si>
    <t>Drop in Centre - Extension</t>
  </si>
  <si>
    <t>Tenancy Outreach Support Worker</t>
  </si>
  <si>
    <t>Cusack Lodge Family Hub</t>
  </si>
  <si>
    <t>Westbrook House STA</t>
  </si>
  <si>
    <t>Mid-West Simon</t>
  </si>
  <si>
    <t>Year ending 31 December 2019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</si>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</sst>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Calibri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/>
    <xf numFmtId="164" fontId="3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6" fillId="0" borderId="5" xfId="0" applyFont="1" applyBorder="1"/>
    <xf numFmtId="0" fontId="5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4" xfId="0" applyFont="1" applyBorder="1" applyAlignment="1">
      <alignment wrapText="1"/>
    </xf>
    <xf numFmtId="164" fontId="5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4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4" xfId="0" applyFont="1" applyBorder="1"/>
    <xf numFmtId="0" fontId="3" fillId="0" borderId="17" xfId="0" applyFont="1" applyBorder="1"/>
    <xf numFmtId="0" fontId="5" fillId="0" borderId="5" xfId="0" applyFont="1" applyBorder="1" applyAlignment="1">
      <alignment horizontal="left"/>
    </xf>
    <xf numFmtId="0" fontId="9" fillId="0" borderId="0" xfId="0" applyFont="1" applyAlignment="1">
      <alignment vertical="center"/>
    </xf>
    <xf numFmtId="164" fontId="0" fillId="0" borderId="0" xfId="0" applyNumberFormat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2"/>
  <sheetViews>
    <sheetView tabSelected="1" topLeftCell="A52" workbookViewId="0">
      <selection activeCell="G72" sqref="G72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5.26953125" customWidth="1"/>
  </cols>
  <sheetData>
    <row r="1" spans="1:6" ht="12.75" customHeight="1" x14ac:dyDescent="0.35">
      <c r="A1" s="61" t="s">
        <v>0</v>
      </c>
      <c r="B1" s="61"/>
    </row>
    <row r="2" spans="1:6" ht="12.75" customHeight="1" x14ac:dyDescent="0.35">
      <c r="A2" s="61"/>
      <c r="B2" s="61"/>
    </row>
    <row r="3" spans="1:6" ht="12.75" customHeight="1" x14ac:dyDescent="0.35"/>
    <row r="4" spans="1:6" ht="12.75" customHeight="1" x14ac:dyDescent="0.35">
      <c r="A4" s="62" t="s">
        <v>19</v>
      </c>
      <c r="B4" s="62"/>
      <c r="C4" s="62"/>
      <c r="D4" s="62"/>
    </row>
    <row r="5" spans="1:6" ht="12.75" customHeight="1" x14ac:dyDescent="0.35">
      <c r="A5" s="66" t="s">
        <v>71</v>
      </c>
      <c r="B5" s="66"/>
      <c r="C5" s="66"/>
    </row>
    <row r="6" spans="1:6" ht="12.75" customHeight="1" thickBot="1" x14ac:dyDescent="0.4">
      <c r="A6" s="55"/>
    </row>
    <row r="7" spans="1:6" ht="15" thickBot="1" x14ac:dyDescent="0.4">
      <c r="A7" s="63" t="s">
        <v>1</v>
      </c>
      <c r="B7" s="64"/>
      <c r="C7" s="64"/>
      <c r="D7" s="64"/>
      <c r="E7" s="64"/>
      <c r="F7" s="65"/>
    </row>
    <row r="8" spans="1:6" ht="51.75" customHeight="1" thickBot="1" x14ac:dyDescent="0.4">
      <c r="A8" s="1" t="s">
        <v>2</v>
      </c>
      <c r="B8" s="1" t="s">
        <v>3</v>
      </c>
      <c r="C8" s="1" t="s">
        <v>4</v>
      </c>
      <c r="D8" s="2" t="s">
        <v>5</v>
      </c>
      <c r="E8" s="2" t="s">
        <v>6</v>
      </c>
      <c r="F8" s="48" t="s">
        <v>72</v>
      </c>
    </row>
    <row r="9" spans="1:6" ht="12.75" customHeight="1" x14ac:dyDescent="0.35">
      <c r="A9" s="3" t="s">
        <v>38</v>
      </c>
      <c r="B9" s="3" t="s">
        <v>21</v>
      </c>
      <c r="C9" s="3" t="s">
        <v>22</v>
      </c>
      <c r="D9" s="4">
        <v>20000</v>
      </c>
      <c r="E9" s="43"/>
      <c r="F9" s="43">
        <v>20000</v>
      </c>
    </row>
    <row r="10" spans="1:6" ht="12.75" customHeight="1" x14ac:dyDescent="0.35">
      <c r="A10" s="5" t="s">
        <v>23</v>
      </c>
      <c r="B10" s="5" t="s">
        <v>24</v>
      </c>
      <c r="C10" s="5" t="s">
        <v>22</v>
      </c>
      <c r="D10" s="6">
        <v>30000</v>
      </c>
      <c r="E10" s="44">
        <v>21188</v>
      </c>
      <c r="F10" s="44">
        <v>21188</v>
      </c>
    </row>
    <row r="11" spans="1:6" ht="12.75" customHeight="1" x14ac:dyDescent="0.35">
      <c r="A11" s="5" t="s">
        <v>38</v>
      </c>
      <c r="B11" s="5" t="s">
        <v>25</v>
      </c>
      <c r="C11" s="5" t="s">
        <v>22</v>
      </c>
      <c r="D11" s="6">
        <v>27000</v>
      </c>
      <c r="E11" s="44">
        <v>27224</v>
      </c>
      <c r="F11" s="44">
        <v>27224</v>
      </c>
    </row>
    <row r="12" spans="1:6" ht="12.75" customHeight="1" x14ac:dyDescent="0.35">
      <c r="A12" s="5" t="s">
        <v>38</v>
      </c>
      <c r="B12" s="5" t="s">
        <v>26</v>
      </c>
      <c r="C12" s="5" t="s">
        <v>27</v>
      </c>
      <c r="D12" s="6">
        <v>78641</v>
      </c>
      <c r="E12" s="44"/>
      <c r="F12" s="44">
        <v>78641.25</v>
      </c>
    </row>
    <row r="13" spans="1:6" ht="12.75" customHeight="1" x14ac:dyDescent="0.35">
      <c r="A13" s="5" t="s">
        <v>38</v>
      </c>
      <c r="B13" s="5" t="s">
        <v>28</v>
      </c>
      <c r="C13" s="5" t="s">
        <v>22</v>
      </c>
      <c r="D13" s="6">
        <v>150000</v>
      </c>
      <c r="E13" s="44">
        <v>112558</v>
      </c>
      <c r="F13" s="44">
        <v>112557.5</v>
      </c>
    </row>
    <row r="14" spans="1:6" ht="12.75" customHeight="1" x14ac:dyDescent="0.35">
      <c r="A14" s="5" t="s">
        <v>38</v>
      </c>
      <c r="B14" s="5" t="s">
        <v>29</v>
      </c>
      <c r="C14" s="5" t="s">
        <v>30</v>
      </c>
      <c r="D14" s="6">
        <v>50000</v>
      </c>
      <c r="E14" s="44">
        <v>12000</v>
      </c>
      <c r="F14" s="44">
        <v>12000</v>
      </c>
    </row>
    <row r="15" spans="1:6" ht="12.75" customHeight="1" x14ac:dyDescent="0.35">
      <c r="A15" s="5" t="s">
        <v>38</v>
      </c>
      <c r="B15" s="5" t="s">
        <v>29</v>
      </c>
      <c r="C15" s="5" t="s">
        <v>31</v>
      </c>
      <c r="D15" s="6">
        <v>106523</v>
      </c>
      <c r="E15" s="44"/>
      <c r="F15" s="44">
        <v>106523.5</v>
      </c>
    </row>
    <row r="16" spans="1:6" ht="12.75" customHeight="1" x14ac:dyDescent="0.35">
      <c r="A16" s="5" t="s">
        <v>39</v>
      </c>
      <c r="B16" s="5" t="s">
        <v>32</v>
      </c>
      <c r="C16" s="5" t="s">
        <v>22</v>
      </c>
      <c r="D16" s="6">
        <v>116000</v>
      </c>
      <c r="E16" s="44">
        <v>128889</v>
      </c>
      <c r="F16" s="44">
        <v>128889</v>
      </c>
    </row>
    <row r="17" spans="1:6" ht="12.75" customHeight="1" x14ac:dyDescent="0.35">
      <c r="A17" s="5" t="s">
        <v>38</v>
      </c>
      <c r="B17" s="5" t="s">
        <v>32</v>
      </c>
      <c r="C17" s="5" t="s">
        <v>22</v>
      </c>
      <c r="D17" s="6">
        <v>209000</v>
      </c>
      <c r="E17" s="44"/>
      <c r="F17" s="44">
        <v>209270</v>
      </c>
    </row>
    <row r="18" spans="1:6" ht="12.75" customHeight="1" x14ac:dyDescent="0.35">
      <c r="A18" s="5" t="s">
        <v>38</v>
      </c>
      <c r="B18" s="5" t="s">
        <v>33</v>
      </c>
      <c r="C18" s="5" t="s">
        <v>27</v>
      </c>
      <c r="D18" s="6">
        <v>124894</v>
      </c>
      <c r="E18" s="44"/>
      <c r="F18" s="44">
        <v>124894</v>
      </c>
    </row>
    <row r="19" spans="1:6" ht="12.75" customHeight="1" x14ac:dyDescent="0.35">
      <c r="A19" s="5" t="s">
        <v>38</v>
      </c>
      <c r="B19" s="5" t="s">
        <v>33</v>
      </c>
      <c r="C19" s="5" t="s">
        <v>34</v>
      </c>
      <c r="D19" s="6">
        <v>89000</v>
      </c>
      <c r="E19" s="44"/>
      <c r="F19" s="44">
        <v>89000</v>
      </c>
    </row>
    <row r="20" spans="1:6" ht="12.75" customHeight="1" x14ac:dyDescent="0.35">
      <c r="A20" s="5" t="s">
        <v>38</v>
      </c>
      <c r="B20" s="5" t="s">
        <v>35</v>
      </c>
      <c r="C20" s="5" t="s">
        <v>36</v>
      </c>
      <c r="D20" s="6">
        <v>60000</v>
      </c>
      <c r="E20" s="44">
        <v>43590</v>
      </c>
      <c r="F20" s="44">
        <v>43590</v>
      </c>
    </row>
    <row r="21" spans="1:6" ht="12.75" customHeight="1" x14ac:dyDescent="0.35">
      <c r="A21" s="5" t="s">
        <v>39</v>
      </c>
      <c r="B21" s="5" t="s">
        <v>37</v>
      </c>
      <c r="C21" s="5" t="s">
        <v>22</v>
      </c>
      <c r="D21" s="6">
        <v>49500</v>
      </c>
      <c r="E21" s="44">
        <v>55000</v>
      </c>
      <c r="F21" s="44">
        <v>55000</v>
      </c>
    </row>
    <row r="22" spans="1:6" ht="12.75" customHeight="1" x14ac:dyDescent="0.35">
      <c r="A22" s="7" t="s">
        <v>38</v>
      </c>
      <c r="B22" s="7" t="s">
        <v>37</v>
      </c>
      <c r="C22" s="7" t="s">
        <v>22</v>
      </c>
      <c r="D22" s="8">
        <v>55000</v>
      </c>
      <c r="E22" s="45"/>
      <c r="F22" s="45">
        <v>55000</v>
      </c>
    </row>
    <row r="23" spans="1:6" ht="12.75" customHeight="1" x14ac:dyDescent="0.35">
      <c r="A23" s="5" t="s">
        <v>39</v>
      </c>
      <c r="B23" s="7" t="s">
        <v>67</v>
      </c>
      <c r="C23" s="7" t="s">
        <v>27</v>
      </c>
      <c r="D23" s="8">
        <v>49500</v>
      </c>
      <c r="E23" s="45">
        <v>28000</v>
      </c>
      <c r="F23" s="45">
        <v>28000</v>
      </c>
    </row>
    <row r="24" spans="1:6" ht="12.75" customHeight="1" x14ac:dyDescent="0.35">
      <c r="A24" s="57" t="s">
        <v>7</v>
      </c>
      <c r="B24" s="58"/>
      <c r="C24" s="59"/>
      <c r="D24" s="9">
        <f>SUM(D9:D23)</f>
        <v>1215058</v>
      </c>
      <c r="E24" s="9">
        <f t="shared" ref="E24:F24" si="0">SUM(E9:E23)</f>
        <v>428449</v>
      </c>
      <c r="F24" s="9">
        <f t="shared" si="0"/>
        <v>1111777.25</v>
      </c>
    </row>
    <row r="25" spans="1:6" ht="12.75" customHeight="1" thickBot="1" x14ac:dyDescent="0.4"/>
    <row r="26" spans="1:6" ht="12.75" customHeight="1" thickBot="1" x14ac:dyDescent="0.4">
      <c r="A26" s="63" t="s">
        <v>8</v>
      </c>
      <c r="B26" s="64"/>
      <c r="C26" s="64"/>
      <c r="D26" s="64"/>
      <c r="E26" s="64"/>
      <c r="F26" s="65"/>
    </row>
    <row r="27" spans="1:6" ht="51.75" customHeight="1" thickBot="1" x14ac:dyDescent="0.4">
      <c r="A27" s="49" t="s">
        <v>2</v>
      </c>
      <c r="B27" s="49" t="s">
        <v>3</v>
      </c>
      <c r="C27" s="49" t="s">
        <v>4</v>
      </c>
      <c r="D27" s="50" t="s">
        <v>5</v>
      </c>
      <c r="E27" s="50" t="s">
        <v>6</v>
      </c>
      <c r="F27" s="48" t="s">
        <v>72</v>
      </c>
    </row>
    <row r="28" spans="1:6" ht="12.75" customHeight="1" x14ac:dyDescent="0.35">
      <c r="A28" s="10" t="s">
        <v>39</v>
      </c>
      <c r="B28" s="11" t="s">
        <v>40</v>
      </c>
      <c r="C28" s="11" t="s">
        <v>41</v>
      </c>
      <c r="D28" s="12">
        <v>220140</v>
      </c>
      <c r="E28" s="46"/>
      <c r="F28" s="46">
        <v>220140</v>
      </c>
    </row>
    <row r="29" spans="1:6" ht="12.75" customHeight="1" x14ac:dyDescent="0.35">
      <c r="A29" s="14" t="s">
        <v>38</v>
      </c>
      <c r="B29" s="14" t="s">
        <v>42</v>
      </c>
      <c r="C29" s="14" t="s">
        <v>43</v>
      </c>
      <c r="D29" s="12">
        <v>231839</v>
      </c>
      <c r="E29" s="47"/>
      <c r="F29" s="45">
        <v>235839</v>
      </c>
    </row>
    <row r="30" spans="1:6" ht="12.75" customHeight="1" x14ac:dyDescent="0.35">
      <c r="A30" s="14" t="s">
        <v>38</v>
      </c>
      <c r="B30" s="14" t="s">
        <v>44</v>
      </c>
      <c r="C30" s="14" t="s">
        <v>43</v>
      </c>
      <c r="D30" s="12">
        <v>71515</v>
      </c>
      <c r="E30" s="47"/>
      <c r="F30" s="45">
        <v>71512</v>
      </c>
    </row>
    <row r="31" spans="1:6" ht="12.75" customHeight="1" x14ac:dyDescent="0.35">
      <c r="A31" s="14" t="s">
        <v>38</v>
      </c>
      <c r="B31" s="14" t="s">
        <v>45</v>
      </c>
      <c r="C31" s="14" t="s">
        <v>27</v>
      </c>
      <c r="D31" s="12">
        <v>9760</v>
      </c>
      <c r="E31" s="47">
        <f>F31</f>
        <v>10436</v>
      </c>
      <c r="F31" s="45">
        <v>10436</v>
      </c>
    </row>
    <row r="32" spans="1:6" ht="12.75" customHeight="1" x14ac:dyDescent="0.35">
      <c r="A32" s="14" t="s">
        <v>38</v>
      </c>
      <c r="B32" s="14" t="s">
        <v>46</v>
      </c>
      <c r="C32" s="14" t="s">
        <v>27</v>
      </c>
      <c r="D32" s="12">
        <v>69686</v>
      </c>
      <c r="E32" s="47"/>
      <c r="F32" s="45">
        <v>69686</v>
      </c>
    </row>
    <row r="33" spans="1:6" ht="12.75" customHeight="1" x14ac:dyDescent="0.35">
      <c r="A33" s="14" t="s">
        <v>38</v>
      </c>
      <c r="B33" s="14" t="s">
        <v>47</v>
      </c>
      <c r="C33" s="14" t="s">
        <v>27</v>
      </c>
      <c r="D33" s="12">
        <v>431686</v>
      </c>
      <c r="E33" s="47"/>
      <c r="F33" s="45">
        <v>431686</v>
      </c>
    </row>
    <row r="34" spans="1:6" ht="12.75" customHeight="1" x14ac:dyDescent="0.35">
      <c r="A34" s="14" t="s">
        <v>38</v>
      </c>
      <c r="B34" s="14" t="s">
        <v>48</v>
      </c>
      <c r="C34" s="14" t="s">
        <v>27</v>
      </c>
      <c r="D34" s="12">
        <v>315459</v>
      </c>
      <c r="E34" s="47"/>
      <c r="F34" s="45">
        <v>315459</v>
      </c>
    </row>
    <row r="35" spans="1:6" ht="12.75" customHeight="1" x14ac:dyDescent="0.35">
      <c r="A35" s="14" t="s">
        <v>38</v>
      </c>
      <c r="B35" s="14" t="s">
        <v>49</v>
      </c>
      <c r="C35" s="14" t="s">
        <v>27</v>
      </c>
      <c r="D35" s="12">
        <v>620000</v>
      </c>
      <c r="E35" s="47">
        <f>F35</f>
        <v>650134.69999999995</v>
      </c>
      <c r="F35" s="45">
        <v>650134.69999999995</v>
      </c>
    </row>
    <row r="36" spans="1:6" ht="12.75" customHeight="1" x14ac:dyDescent="0.35">
      <c r="A36" s="14" t="s">
        <v>38</v>
      </c>
      <c r="B36" s="14" t="s">
        <v>50</v>
      </c>
      <c r="C36" s="14" t="s">
        <v>41</v>
      </c>
      <c r="D36" s="12">
        <v>412740</v>
      </c>
      <c r="E36" s="45">
        <f>F36</f>
        <v>431989.12</v>
      </c>
      <c r="F36" s="45">
        <v>431989.12</v>
      </c>
    </row>
    <row r="37" spans="1:6" ht="12.75" customHeight="1" x14ac:dyDescent="0.35">
      <c r="A37" s="14" t="s">
        <v>38</v>
      </c>
      <c r="B37" s="14" t="s">
        <v>51</v>
      </c>
      <c r="C37" s="14" t="s">
        <v>52</v>
      </c>
      <c r="D37" s="12">
        <v>231630</v>
      </c>
      <c r="E37" s="45">
        <v>251662</v>
      </c>
      <c r="F37" s="45">
        <v>251662.25</v>
      </c>
    </row>
    <row r="38" spans="1:6" ht="12.75" customHeight="1" x14ac:dyDescent="0.35">
      <c r="A38" s="14" t="s">
        <v>38</v>
      </c>
      <c r="B38" s="15" t="s">
        <v>53</v>
      </c>
      <c r="C38" s="15" t="s">
        <v>54</v>
      </c>
      <c r="D38" s="12">
        <v>200693</v>
      </c>
      <c r="E38" s="45"/>
      <c r="F38" s="45">
        <v>200693.5</v>
      </c>
    </row>
    <row r="39" spans="1:6" ht="12.75" customHeight="1" x14ac:dyDescent="0.35">
      <c r="A39" s="10" t="s">
        <v>38</v>
      </c>
      <c r="B39" s="14" t="s">
        <v>58</v>
      </c>
      <c r="C39" s="14" t="s">
        <v>22</v>
      </c>
      <c r="D39" s="12">
        <v>380000</v>
      </c>
      <c r="E39" s="45">
        <v>351595</v>
      </c>
      <c r="F39" s="45">
        <v>351594.91</v>
      </c>
    </row>
    <row r="40" spans="1:6" ht="12.75" customHeight="1" x14ac:dyDescent="0.35">
      <c r="A40" s="10" t="s">
        <v>38</v>
      </c>
      <c r="B40" s="14" t="s">
        <v>55</v>
      </c>
      <c r="C40" s="14" t="s">
        <v>34</v>
      </c>
      <c r="D40" s="12">
        <v>320000</v>
      </c>
      <c r="E40" s="45">
        <v>300938</v>
      </c>
      <c r="F40" s="45">
        <v>300937.87</v>
      </c>
    </row>
    <row r="41" spans="1:6" ht="12.75" customHeight="1" x14ac:dyDescent="0.35">
      <c r="A41" s="10" t="s">
        <v>38</v>
      </c>
      <c r="B41" s="14" t="s">
        <v>56</v>
      </c>
      <c r="C41" s="14" t="s">
        <v>22</v>
      </c>
      <c r="D41" s="12">
        <v>100000</v>
      </c>
      <c r="E41" s="45">
        <v>128655</v>
      </c>
      <c r="F41" s="45">
        <v>128655.41</v>
      </c>
    </row>
    <row r="42" spans="1:6" ht="12.75" customHeight="1" x14ac:dyDescent="0.35">
      <c r="A42" s="10" t="s">
        <v>39</v>
      </c>
      <c r="B42" s="14" t="s">
        <v>68</v>
      </c>
      <c r="C42" s="14" t="s">
        <v>27</v>
      </c>
      <c r="D42" s="12">
        <v>240470</v>
      </c>
      <c r="E42" s="45">
        <v>219559</v>
      </c>
      <c r="F42" s="45">
        <v>219559</v>
      </c>
    </row>
    <row r="43" spans="1:6" ht="12.75" customHeight="1" x14ac:dyDescent="0.35">
      <c r="A43" s="10" t="s">
        <v>38</v>
      </c>
      <c r="B43" s="14" t="s">
        <v>57</v>
      </c>
      <c r="C43" s="14" t="s">
        <v>38</v>
      </c>
      <c r="D43" s="12">
        <v>1400000</v>
      </c>
      <c r="E43" s="45">
        <f>F43</f>
        <v>1824985.55</v>
      </c>
      <c r="F43" s="45">
        <v>1824985.55</v>
      </c>
    </row>
    <row r="44" spans="1:6" ht="12.75" customHeight="1" x14ac:dyDescent="0.35">
      <c r="A44" s="10" t="s">
        <v>39</v>
      </c>
      <c r="B44" s="14" t="s">
        <v>57</v>
      </c>
      <c r="C44" s="14" t="s">
        <v>39</v>
      </c>
      <c r="D44" s="12">
        <v>700000</v>
      </c>
      <c r="E44" s="45">
        <v>1402617</v>
      </c>
      <c r="F44" s="45">
        <v>1402617</v>
      </c>
    </row>
    <row r="45" spans="1:6" ht="12.75" customHeight="1" x14ac:dyDescent="0.35">
      <c r="A45" s="54" t="s">
        <v>39</v>
      </c>
      <c r="B45" s="14" t="s">
        <v>69</v>
      </c>
      <c r="C45" s="14" t="s">
        <v>70</v>
      </c>
      <c r="D45" s="12">
        <v>88000</v>
      </c>
      <c r="E45" s="45">
        <v>39135</v>
      </c>
      <c r="F45" s="45">
        <v>39135</v>
      </c>
    </row>
    <row r="46" spans="1:6" ht="12.75" customHeight="1" x14ac:dyDescent="0.35">
      <c r="A46" s="57" t="s">
        <v>7</v>
      </c>
      <c r="B46" s="58"/>
      <c r="C46" s="59"/>
      <c r="D46" s="9">
        <f>SUM(D28:D45)</f>
        <v>6043618</v>
      </c>
      <c r="E46" s="9">
        <f t="shared" ref="E46" si="1">SUM(E28:E45)</f>
        <v>5611706.3700000001</v>
      </c>
      <c r="F46" s="9">
        <f>SUM(F28:F45)</f>
        <v>7156722.3100000005</v>
      </c>
    </row>
    <row r="47" spans="1:6" ht="12.75" customHeight="1" thickBot="1" x14ac:dyDescent="0.4"/>
    <row r="48" spans="1:6" ht="12.75" customHeight="1" thickBot="1" x14ac:dyDescent="0.4">
      <c r="A48" s="63" t="s">
        <v>9</v>
      </c>
      <c r="B48" s="64"/>
      <c r="C48" s="64"/>
      <c r="D48" s="64"/>
      <c r="E48" s="64"/>
      <c r="F48" s="65"/>
    </row>
    <row r="49" spans="1:10" ht="51.75" customHeight="1" thickBot="1" x14ac:dyDescent="0.4">
      <c r="A49" s="49" t="s">
        <v>2</v>
      </c>
      <c r="B49" s="49" t="s">
        <v>3</v>
      </c>
      <c r="C49" s="49" t="s">
        <v>4</v>
      </c>
      <c r="D49" s="50" t="s">
        <v>5</v>
      </c>
      <c r="E49" s="50" t="s">
        <v>6</v>
      </c>
      <c r="F49" s="48" t="s">
        <v>72</v>
      </c>
    </row>
    <row r="50" spans="1:10" x14ac:dyDescent="0.35">
      <c r="A50" s="16" t="s">
        <v>38</v>
      </c>
      <c r="B50" s="17" t="s">
        <v>59</v>
      </c>
      <c r="C50" s="18" t="s">
        <v>52</v>
      </c>
      <c r="D50" s="13">
        <v>20000</v>
      </c>
      <c r="E50" s="46"/>
      <c r="F50" s="46">
        <v>20000</v>
      </c>
      <c r="J50" t="s">
        <v>10</v>
      </c>
    </row>
    <row r="51" spans="1:10" ht="12.75" customHeight="1" x14ac:dyDescent="0.35">
      <c r="A51" s="60" t="s">
        <v>7</v>
      </c>
      <c r="B51" s="60"/>
      <c r="C51" s="60"/>
      <c r="D51" s="9">
        <f>SUM(D50)</f>
        <v>20000</v>
      </c>
      <c r="E51" s="9">
        <f t="shared" ref="E51:F51" si="2">SUM(E50)</f>
        <v>0</v>
      </c>
      <c r="F51" s="9">
        <f t="shared" si="2"/>
        <v>20000</v>
      </c>
    </row>
    <row r="52" spans="1:10" ht="12.75" customHeight="1" thickBot="1" x14ac:dyDescent="0.4">
      <c r="B52" t="s">
        <v>10</v>
      </c>
    </row>
    <row r="53" spans="1:10" ht="12.75" customHeight="1" thickBot="1" x14ac:dyDescent="0.4">
      <c r="A53" s="67" t="s">
        <v>11</v>
      </c>
      <c r="B53" s="68"/>
      <c r="C53" s="68"/>
      <c r="D53" s="68"/>
      <c r="E53" s="68"/>
      <c r="F53" s="69"/>
    </row>
    <row r="54" spans="1:10" ht="51.75" customHeight="1" thickBot="1" x14ac:dyDescent="0.4">
      <c r="A54" s="49" t="s">
        <v>2</v>
      </c>
      <c r="B54" s="49" t="s">
        <v>3</v>
      </c>
      <c r="C54" s="49" t="s">
        <v>4</v>
      </c>
      <c r="D54" s="50" t="s">
        <v>5</v>
      </c>
      <c r="E54" s="50" t="s">
        <v>6</v>
      </c>
      <c r="F54" s="48" t="s">
        <v>72</v>
      </c>
    </row>
    <row r="55" spans="1:10" ht="12.75" customHeight="1" x14ac:dyDescent="0.35">
      <c r="A55" s="19" t="s">
        <v>38</v>
      </c>
      <c r="B55" s="19" t="s">
        <v>60</v>
      </c>
      <c r="C55" s="19" t="s">
        <v>41</v>
      </c>
      <c r="D55" s="13">
        <v>34541</v>
      </c>
      <c r="E55" s="46"/>
      <c r="F55" s="46">
        <v>34541.5</v>
      </c>
    </row>
    <row r="56" spans="1:10" ht="12.75" customHeight="1" x14ac:dyDescent="0.35">
      <c r="A56" s="51" t="s">
        <v>38</v>
      </c>
      <c r="B56" s="52" t="s">
        <v>66</v>
      </c>
      <c r="C56" s="53" t="s">
        <v>41</v>
      </c>
      <c r="D56" s="13">
        <v>8635</v>
      </c>
      <c r="E56" s="46"/>
      <c r="F56" s="46">
        <v>8631</v>
      </c>
    </row>
    <row r="57" spans="1:10" ht="12.75" customHeight="1" x14ac:dyDescent="0.35">
      <c r="A57" s="72" t="s">
        <v>7</v>
      </c>
      <c r="B57" s="73"/>
      <c r="C57" s="74"/>
      <c r="D57" s="9">
        <f>SUM(D55:D56)</f>
        <v>43176</v>
      </c>
      <c r="E57" s="9">
        <f t="shared" ref="E57:F57" si="3">SUM(E55:E56)</f>
        <v>0</v>
      </c>
      <c r="F57" s="9">
        <f t="shared" si="3"/>
        <v>43172.5</v>
      </c>
    </row>
    <row r="58" spans="1:10" ht="12.75" customHeight="1" thickBot="1" x14ac:dyDescent="0.4"/>
    <row r="59" spans="1:10" ht="12.75" customHeight="1" thickBot="1" x14ac:dyDescent="0.4">
      <c r="A59" s="80" t="s">
        <v>12</v>
      </c>
      <c r="B59" s="81"/>
      <c r="C59" s="81"/>
      <c r="D59" s="81"/>
      <c r="E59" s="81"/>
      <c r="F59" s="82"/>
    </row>
    <row r="60" spans="1:10" ht="12.75" customHeight="1" thickBot="1" x14ac:dyDescent="0.4">
      <c r="A60" s="78" t="s">
        <v>13</v>
      </c>
      <c r="B60" s="79"/>
      <c r="C60" s="79"/>
      <c r="D60" s="79"/>
      <c r="E60" s="79"/>
      <c r="F60" s="79"/>
    </row>
    <row r="61" spans="1:10" ht="51.75" customHeight="1" thickBot="1" x14ac:dyDescent="0.4">
      <c r="A61" s="49" t="s">
        <v>2</v>
      </c>
      <c r="B61" s="49" t="s">
        <v>3</v>
      </c>
      <c r="C61" s="49" t="s">
        <v>4</v>
      </c>
      <c r="D61" s="50" t="s">
        <v>5</v>
      </c>
      <c r="E61" s="50" t="s">
        <v>6</v>
      </c>
      <c r="F61" s="48" t="s">
        <v>72</v>
      </c>
    </row>
    <row r="62" spans="1:10" ht="12.75" customHeight="1" x14ac:dyDescent="0.35">
      <c r="A62" s="10" t="s">
        <v>38</v>
      </c>
      <c r="B62" s="20" t="s">
        <v>35</v>
      </c>
      <c r="C62" s="19" t="s">
        <v>38</v>
      </c>
      <c r="D62" s="21">
        <v>60000</v>
      </c>
      <c r="E62" s="46">
        <v>74422</v>
      </c>
      <c r="F62" s="46">
        <v>74422.3</v>
      </c>
    </row>
    <row r="63" spans="1:10" ht="12.75" customHeight="1" x14ac:dyDescent="0.35">
      <c r="A63" s="10" t="s">
        <v>39</v>
      </c>
      <c r="B63" s="20" t="s">
        <v>35</v>
      </c>
      <c r="C63" s="19" t="s">
        <v>39</v>
      </c>
      <c r="D63" s="22">
        <v>58200</v>
      </c>
      <c r="E63" s="45">
        <v>50600</v>
      </c>
      <c r="F63" s="45">
        <v>50600</v>
      </c>
    </row>
    <row r="64" spans="1:10" ht="12.75" customHeight="1" x14ac:dyDescent="0.35">
      <c r="A64" s="10" t="s">
        <v>39</v>
      </c>
      <c r="B64" s="20" t="s">
        <v>62</v>
      </c>
      <c r="C64" s="19" t="s">
        <v>39</v>
      </c>
      <c r="D64" s="22">
        <v>50000</v>
      </c>
      <c r="E64" s="45">
        <v>59456</v>
      </c>
      <c r="F64" s="45">
        <v>59456</v>
      </c>
    </row>
    <row r="65" spans="1:7" ht="12.75" customHeight="1" x14ac:dyDescent="0.35">
      <c r="A65" s="10" t="s">
        <v>38</v>
      </c>
      <c r="B65" s="20" t="s">
        <v>62</v>
      </c>
      <c r="C65" s="19" t="s">
        <v>38</v>
      </c>
      <c r="D65" s="22">
        <v>50000</v>
      </c>
      <c r="E65" s="45">
        <v>44824</v>
      </c>
      <c r="F65" s="45">
        <v>44824</v>
      </c>
    </row>
    <row r="66" spans="1:7" ht="12.75" customHeight="1" x14ac:dyDescent="0.35">
      <c r="A66" s="14" t="s">
        <v>38</v>
      </c>
      <c r="B66" s="23" t="s">
        <v>61</v>
      </c>
      <c r="C66" s="7" t="s">
        <v>38</v>
      </c>
      <c r="D66" s="22">
        <v>55000</v>
      </c>
      <c r="E66" s="45">
        <v>57297</v>
      </c>
      <c r="F66" s="45">
        <v>57297.04</v>
      </c>
    </row>
    <row r="67" spans="1:7" ht="12.75" customHeight="1" x14ac:dyDescent="0.35">
      <c r="A67" s="14" t="s">
        <v>38</v>
      </c>
      <c r="B67" s="23" t="s">
        <v>63</v>
      </c>
      <c r="C67" s="7" t="s">
        <v>38</v>
      </c>
      <c r="D67" s="8">
        <v>70000</v>
      </c>
      <c r="E67" s="45">
        <v>81167</v>
      </c>
      <c r="F67" s="45">
        <v>81167.179999999993</v>
      </c>
    </row>
    <row r="68" spans="1:7" ht="12.75" customHeight="1" thickBot="1" x14ac:dyDescent="0.4">
      <c r="A68" s="75" t="s">
        <v>7</v>
      </c>
      <c r="B68" s="76"/>
      <c r="C68" s="77"/>
      <c r="D68" s="24">
        <f>SUM(D62:D67)</f>
        <v>343200</v>
      </c>
      <c r="E68" s="24">
        <f>SUM(E62:E67)</f>
        <v>367766</v>
      </c>
      <c r="F68" s="24">
        <f>SUM(F62:F67)</f>
        <v>367766.51999999996</v>
      </c>
    </row>
    <row r="69" spans="1:7" ht="12.75" customHeight="1" thickBot="1" x14ac:dyDescent="0.4">
      <c r="A69" s="78" t="s">
        <v>14</v>
      </c>
      <c r="B69" s="79"/>
      <c r="C69" s="79"/>
      <c r="D69" s="79"/>
      <c r="E69" s="79"/>
      <c r="F69" s="79"/>
    </row>
    <row r="70" spans="1:7" ht="51.75" customHeight="1" thickBot="1" x14ac:dyDescent="0.4">
      <c r="A70" s="49" t="s">
        <v>2</v>
      </c>
      <c r="B70" s="49" t="s">
        <v>3</v>
      </c>
      <c r="C70" s="49" t="s">
        <v>4</v>
      </c>
      <c r="D70" s="50" t="s">
        <v>5</v>
      </c>
      <c r="E70" s="50" t="s">
        <v>6</v>
      </c>
      <c r="F70" s="48" t="s">
        <v>72</v>
      </c>
    </row>
    <row r="71" spans="1:7" ht="12.75" customHeight="1" x14ac:dyDescent="0.35">
      <c r="A71" s="25" t="s">
        <v>23</v>
      </c>
      <c r="B71" s="26" t="s">
        <v>64</v>
      </c>
      <c r="C71" s="26" t="s">
        <v>65</v>
      </c>
      <c r="D71" s="8">
        <v>225444</v>
      </c>
      <c r="E71" s="45">
        <v>226215</v>
      </c>
      <c r="F71" s="45">
        <v>226215</v>
      </c>
    </row>
    <row r="72" spans="1:7" ht="12.75" customHeight="1" x14ac:dyDescent="0.35">
      <c r="A72" s="70" t="s">
        <v>7</v>
      </c>
      <c r="B72" s="70"/>
      <c r="C72" s="70"/>
      <c r="D72" s="9">
        <f>SUM(D71:D71)</f>
        <v>225444</v>
      </c>
      <c r="E72" s="9">
        <f>SUM(E71:E71)</f>
        <v>226215</v>
      </c>
      <c r="F72" s="9">
        <f>SUM(F71:F71)</f>
        <v>226215</v>
      </c>
      <c r="G72" s="56">
        <f>SUM(F68,F72)</f>
        <v>593981.52</v>
      </c>
    </row>
    <row r="73" spans="1:7" ht="12.75" customHeight="1" thickBot="1" x14ac:dyDescent="0.4"/>
    <row r="74" spans="1:7" ht="12.75" customHeight="1" thickBot="1" x14ac:dyDescent="0.4">
      <c r="C74" s="27" t="s">
        <v>15</v>
      </c>
      <c r="D74" s="28">
        <f>SUM(D24,D46,D51,D57,D68,D72)</f>
        <v>7890496</v>
      </c>
      <c r="E74" s="28">
        <f>SUM(E24,E46,E51,E57,E68,E72)</f>
        <v>6634136.3700000001</v>
      </c>
      <c r="F74" s="28">
        <f>SUM(F24,F46,F51,F57,F68,F72)</f>
        <v>8925653.5800000001</v>
      </c>
    </row>
    <row r="75" spans="1:7" ht="27" customHeight="1" x14ac:dyDescent="0.35"/>
    <row r="76" spans="1:7" s="31" customFormat="1" ht="12.75" customHeight="1" x14ac:dyDescent="0.3">
      <c r="A76" s="71" t="s">
        <v>20</v>
      </c>
      <c r="B76" s="71"/>
      <c r="C76" s="71"/>
      <c r="D76" s="29"/>
      <c r="E76" s="30"/>
      <c r="F76" s="30"/>
    </row>
    <row r="77" spans="1:7" s="31" customFormat="1" ht="13.5" x14ac:dyDescent="0.3">
      <c r="A77" s="71"/>
      <c r="B77" s="71"/>
      <c r="C77" s="71"/>
      <c r="D77" s="29"/>
      <c r="E77" s="30"/>
      <c r="F77" s="30"/>
    </row>
    <row r="78" spans="1:7" s="31" customFormat="1" ht="13.5" x14ac:dyDescent="0.3">
      <c r="A78" s="71"/>
      <c r="B78" s="71"/>
      <c r="C78" s="71"/>
      <c r="D78" s="29"/>
      <c r="E78" s="30"/>
      <c r="F78" s="30"/>
    </row>
    <row r="79" spans="1:7" s="31" customFormat="1" ht="13.5" x14ac:dyDescent="0.3">
      <c r="A79" s="32"/>
      <c r="B79" s="32"/>
      <c r="C79" s="32"/>
      <c r="D79" s="30"/>
      <c r="E79" s="30"/>
      <c r="F79" s="30"/>
    </row>
    <row r="80" spans="1:7" s="31" customFormat="1" ht="13.5" x14ac:dyDescent="0.3">
      <c r="A80" s="33"/>
      <c r="B80" s="32"/>
      <c r="C80" s="32"/>
      <c r="D80" s="34"/>
      <c r="F80" s="35"/>
    </row>
    <row r="81" spans="1:6" s="31" customFormat="1" ht="13.5" x14ac:dyDescent="0.3">
      <c r="A81" s="33"/>
      <c r="B81" s="33"/>
      <c r="C81" s="33"/>
      <c r="D81" s="34"/>
      <c r="E81" s="35"/>
      <c r="F81" s="35"/>
    </row>
    <row r="82" spans="1:6" s="31" customFormat="1" ht="13.5" x14ac:dyDescent="0.3">
      <c r="A82" s="36" t="s">
        <v>16</v>
      </c>
      <c r="B82" s="37"/>
      <c r="C82" s="36" t="s">
        <v>17</v>
      </c>
      <c r="D82" s="38"/>
    </row>
    <row r="83" spans="1:6" s="31" customFormat="1" ht="13.5" x14ac:dyDescent="0.3">
      <c r="A83" s="36"/>
      <c r="B83" s="39"/>
      <c r="C83" s="36"/>
      <c r="D83" s="34"/>
    </row>
    <row r="84" spans="1:6" s="31" customFormat="1" ht="13.5" x14ac:dyDescent="0.3">
      <c r="A84" s="33"/>
      <c r="B84" s="33"/>
      <c r="C84" s="33"/>
      <c r="D84" s="34"/>
      <c r="E84" s="35"/>
      <c r="F84" s="35"/>
    </row>
    <row r="85" spans="1:6" s="31" customFormat="1" ht="13.5" x14ac:dyDescent="0.3">
      <c r="A85" s="33"/>
      <c r="B85" s="33"/>
      <c r="C85" s="33"/>
      <c r="D85" s="34"/>
      <c r="E85" s="35"/>
      <c r="F85" s="35"/>
    </row>
    <row r="86" spans="1:6" s="31" customFormat="1" ht="13.5" x14ac:dyDescent="0.3">
      <c r="A86" s="36" t="s">
        <v>18</v>
      </c>
      <c r="B86" s="37"/>
      <c r="C86" s="36" t="s">
        <v>17</v>
      </c>
      <c r="D86" s="40"/>
    </row>
    <row r="87" spans="1:6" s="31" customFormat="1" ht="24" customHeight="1" x14ac:dyDescent="0.3">
      <c r="A87" s="33"/>
      <c r="B87" s="33"/>
      <c r="C87" s="41"/>
      <c r="D87" s="34"/>
      <c r="E87" s="34"/>
      <c r="F87" s="42"/>
    </row>
    <row r="88" spans="1:6" ht="12.75" customHeight="1" x14ac:dyDescent="0.35"/>
    <row r="89" spans="1:6" ht="12.75" customHeight="1" x14ac:dyDescent="0.35"/>
    <row r="90" spans="1:6" ht="12.75" customHeight="1" x14ac:dyDescent="0.35"/>
    <row r="91" spans="1:6" ht="12.75" customHeight="1" x14ac:dyDescent="0.35"/>
    <row r="92" spans="1:6" ht="12.75" customHeight="1" x14ac:dyDescent="0.35"/>
    <row r="93" spans="1:6" ht="12.75" customHeight="1" x14ac:dyDescent="0.35"/>
    <row r="94" spans="1:6" ht="12.75" customHeight="1" x14ac:dyDescent="0.35"/>
    <row r="95" spans="1:6" ht="12.75" customHeight="1" x14ac:dyDescent="0.35"/>
    <row r="96" spans="1: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</sheetData>
  <mergeCells count="17">
    <mergeCell ref="A53:F53"/>
    <mergeCell ref="A72:C72"/>
    <mergeCell ref="A76:C78"/>
    <mergeCell ref="A57:C57"/>
    <mergeCell ref="A68:C68"/>
    <mergeCell ref="A69:F69"/>
    <mergeCell ref="A60:F60"/>
    <mergeCell ref="A59:F59"/>
    <mergeCell ref="A46:C46"/>
    <mergeCell ref="A51:C51"/>
    <mergeCell ref="A1:B2"/>
    <mergeCell ref="A4:D4"/>
    <mergeCell ref="A24:C24"/>
    <mergeCell ref="A7:F7"/>
    <mergeCell ref="A48:F48"/>
    <mergeCell ref="A26:F26"/>
    <mergeCell ref="A5:C5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ignoredErrors>
    <ignoredError sqref="D51 E51:F51 D68:F68 E72:F73 D74:F7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2026-08-04T09:30:42Z</dcterms:created>
  <dcterms:modified xsi:type="dcterms:W3CDTF">2026-08-04T09:30:46Z</dcterms:modified>
</cp:coreProperties>
</file>