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A697EE2-2179-48BF-A134-55787932CE4B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definedNames>
    <definedName name="_xlnm.Print_Area" localSheetId="0">Sheet1!$A$1:$F$60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F46" i="1"/>
  <c r="D46" i="1"/>
  <c r="E42" i="1"/>
  <c r="F42" i="1"/>
  <c r="G46" i="1" s="1"/>
  <c r="D42" i="1"/>
  <c r="E34" i="1" l="1"/>
  <c r="F34" i="1"/>
  <c r="D34" i="1"/>
  <c r="E29" i="1"/>
  <c r="F29" i="1"/>
  <c r="D29" i="1"/>
  <c r="E24" i="1" l="1"/>
  <c r="F24" i="1"/>
  <c r="D24" i="1"/>
  <c r="E10" i="1"/>
  <c r="F10" i="1"/>
  <c r="D10" i="1"/>
  <c r="D48" i="1" l="1"/>
  <c r="E48" i="1"/>
  <c r="F48" i="1"/>
</calcChain>
</file>

<file path=xl/sharedStrings.xml><?xml version="1.0" encoding="utf-8"?>
<sst xmlns="http://schemas.openxmlformats.org/spreadsheetml/2006/main" count="105" uniqueCount="47">
  <si>
    <t>Financial Report</t>
  </si>
  <si>
    <t>DHPLG/ Kildare County Council Protocol Agreement - Financial Report 2019</t>
  </si>
  <si>
    <t>Category 1 - Homeless Prevention, Tenancy Sustainment and Resettlement Supports</t>
  </si>
  <si>
    <t>Local Authority</t>
  </si>
  <si>
    <t>Project Name</t>
  </si>
  <si>
    <t>Service Provider</t>
  </si>
  <si>
    <t>Initial 2019 Expenditure Estimate</t>
  </si>
  <si>
    <t>Revised Expenditure Estimate                  (if applicable)</t>
  </si>
  <si>
    <t>SUB TOTALS</t>
  </si>
  <si>
    <t>Category 2 - Emergency Accommodation</t>
  </si>
  <si>
    <t>Kildare County Council</t>
  </si>
  <si>
    <t>Wicklow County Council</t>
  </si>
  <si>
    <t>Meath County Council</t>
  </si>
  <si>
    <t>Emergency Accommodation</t>
  </si>
  <si>
    <t>Various</t>
  </si>
  <si>
    <t>Emergency Accommodation Provision</t>
  </si>
  <si>
    <t>Various Landlords</t>
  </si>
  <si>
    <t>Various Commercial</t>
  </si>
  <si>
    <t>Cold Weather Initiative</t>
  </si>
  <si>
    <t>Dublin Simon Community</t>
  </si>
  <si>
    <t>Cuan Mhuire</t>
  </si>
  <si>
    <t>Athy Family Hub</t>
  </si>
  <si>
    <t>PMVT</t>
  </si>
  <si>
    <t>Michael Garry House</t>
  </si>
  <si>
    <t>Mount Offaly House</t>
  </si>
  <si>
    <t>Youth for Peace</t>
  </si>
  <si>
    <t>Kerdiffstown House STA + Cold Weather</t>
  </si>
  <si>
    <t>Category 3 - Long-Term Supported Accommodation</t>
  </si>
  <si>
    <t xml:space="preserve"> </t>
  </si>
  <si>
    <t>The Warrens, Supported Accommodation Facility, Kilmantin Hill, Wicklow.</t>
  </si>
  <si>
    <t>Category 4 - Day Services</t>
  </si>
  <si>
    <t>Category 5 - Housing Authority Homeless Services Provision including Administration</t>
  </si>
  <si>
    <t xml:space="preserve">Housing Authority Provided Preventative Homeless Services </t>
  </si>
  <si>
    <t>Placefinder Salary</t>
  </si>
  <si>
    <t>KCC</t>
  </si>
  <si>
    <t>WCC</t>
  </si>
  <si>
    <t>MCC</t>
  </si>
  <si>
    <t xml:space="preserve">Other Housing Authority Services including Administration </t>
  </si>
  <si>
    <t>TOTALS</t>
  </si>
  <si>
    <t>I hereby certify that this statement of expenditure relates to the homeless services programme for the Mid-East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</si>
  <si>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</si>
  <si>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</si>
  <si>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</si>
  <si>
    <t>Regional LAs</t>
  </si>
  <si>
    <t>Regional Homeless Services Management</t>
  </si>
  <si>
    <t>Year ending 31 December 2019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</si>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</sst>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Calibri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164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164" fontId="4" fillId="0" borderId="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164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center" vertical="center"/>
    </xf>
    <xf numFmtId="0" fontId="6" fillId="0" borderId="5" xfId="0" applyFont="1" applyBorder="1"/>
    <xf numFmtId="0" fontId="5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/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3" xfId="0" applyFont="1" applyBorder="1" applyAlignment="1">
      <alignment wrapText="1"/>
    </xf>
    <xf numFmtId="164" fontId="5" fillId="0" borderId="13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3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6"/>
  <sheetViews>
    <sheetView tabSelected="1" topLeftCell="A19" workbookViewId="0">
      <selection activeCell="G46" sqref="G46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2.7265625" customWidth="1"/>
    <col min="4" max="6" width="21.26953125" customWidth="1"/>
    <col min="7" max="7" width="16.26953125" customWidth="1"/>
  </cols>
  <sheetData>
    <row r="1" spans="1:6" ht="12.75" customHeight="1" x14ac:dyDescent="0.35">
      <c r="A1" s="52" t="s">
        <v>0</v>
      </c>
      <c r="B1" s="52"/>
    </row>
    <row r="2" spans="1:6" ht="12.75" customHeight="1" x14ac:dyDescent="0.35">
      <c r="A2" s="52"/>
      <c r="B2" s="52"/>
    </row>
    <row r="3" spans="1:6" ht="12.75" customHeight="1" x14ac:dyDescent="0.35"/>
    <row r="4" spans="1:6" ht="12.75" customHeight="1" x14ac:dyDescent="0.35">
      <c r="A4" s="53" t="s">
        <v>1</v>
      </c>
      <c r="B4" s="53"/>
      <c r="C4" s="53"/>
      <c r="D4" s="53"/>
    </row>
    <row r="5" spans="1:6" ht="12.75" customHeight="1" x14ac:dyDescent="0.35">
      <c r="A5" s="53" t="s">
        <v>45</v>
      </c>
      <c r="B5" s="53"/>
      <c r="C5" s="53"/>
    </row>
    <row r="6" spans="1:6" ht="12.75" customHeight="1" thickBot="1" x14ac:dyDescent="0.4">
      <c r="A6" s="46"/>
      <c r="B6" s="46"/>
      <c r="C6" s="46"/>
    </row>
    <row r="7" spans="1:6" ht="15" thickBot="1" x14ac:dyDescent="0.4">
      <c r="A7" s="54" t="s">
        <v>2</v>
      </c>
      <c r="B7" s="55"/>
      <c r="C7" s="55"/>
      <c r="D7" s="55"/>
      <c r="E7" s="55"/>
      <c r="F7" s="56"/>
    </row>
    <row r="8" spans="1:6" ht="51.75" customHeight="1" thickBot="1" x14ac:dyDescent="0.4">
      <c r="A8" s="1" t="s">
        <v>3</v>
      </c>
      <c r="B8" s="1" t="s">
        <v>4</v>
      </c>
      <c r="C8" s="1" t="s">
        <v>5</v>
      </c>
      <c r="D8" s="2" t="s">
        <v>6</v>
      </c>
      <c r="E8" s="2" t="s">
        <v>7</v>
      </c>
      <c r="F8" s="42" t="s">
        <v>46</v>
      </c>
    </row>
    <row r="9" spans="1:6" s="6" customFormat="1" ht="13.5" x14ac:dyDescent="0.3">
      <c r="A9" s="3"/>
      <c r="B9" s="4"/>
      <c r="C9" s="3"/>
      <c r="D9" s="5"/>
      <c r="E9" s="39"/>
      <c r="F9" s="39"/>
    </row>
    <row r="10" spans="1:6" ht="12.75" customHeight="1" x14ac:dyDescent="0.35">
      <c r="A10" s="48" t="s">
        <v>8</v>
      </c>
      <c r="B10" s="49"/>
      <c r="C10" s="50"/>
      <c r="D10" s="7">
        <f>SUM(D9)</f>
        <v>0</v>
      </c>
      <c r="E10" s="7">
        <f>SUM(E9)</f>
        <v>0</v>
      </c>
      <c r="F10" s="7">
        <f>SUM(F9)</f>
        <v>0</v>
      </c>
    </row>
    <row r="11" spans="1:6" ht="12.75" customHeight="1" thickBot="1" x14ac:dyDescent="0.4"/>
    <row r="12" spans="1:6" ht="12.75" customHeight="1" thickBot="1" x14ac:dyDescent="0.4">
      <c r="A12" s="54" t="s">
        <v>9</v>
      </c>
      <c r="B12" s="55"/>
      <c r="C12" s="55"/>
      <c r="D12" s="55"/>
      <c r="E12" s="55"/>
      <c r="F12" s="56"/>
    </row>
    <row r="13" spans="1:6" ht="51.75" customHeight="1" thickBot="1" x14ac:dyDescent="0.4">
      <c r="A13" s="1" t="s">
        <v>3</v>
      </c>
      <c r="B13" s="1" t="s">
        <v>4</v>
      </c>
      <c r="C13" s="1" t="s">
        <v>5</v>
      </c>
      <c r="D13" s="2" t="s">
        <v>6</v>
      </c>
      <c r="E13" s="2" t="s">
        <v>7</v>
      </c>
      <c r="F13" s="42" t="s">
        <v>46</v>
      </c>
    </row>
    <row r="14" spans="1:6" ht="12.75" customHeight="1" x14ac:dyDescent="0.35">
      <c r="A14" s="8" t="s">
        <v>10</v>
      </c>
      <c r="B14" s="9" t="s">
        <v>13</v>
      </c>
      <c r="C14" s="9" t="s">
        <v>14</v>
      </c>
      <c r="D14" s="10">
        <v>1400000</v>
      </c>
      <c r="E14" s="39">
        <v>2411800.81</v>
      </c>
      <c r="F14" s="39">
        <v>2411800.81</v>
      </c>
    </row>
    <row r="15" spans="1:6" ht="12.75" customHeight="1" x14ac:dyDescent="0.35">
      <c r="A15" s="11" t="s">
        <v>11</v>
      </c>
      <c r="B15" s="11" t="s">
        <v>15</v>
      </c>
      <c r="C15" s="11" t="s">
        <v>16</v>
      </c>
      <c r="D15" s="10">
        <v>388835</v>
      </c>
      <c r="E15" s="40">
        <v>0</v>
      </c>
      <c r="F15" s="41">
        <v>260628.95</v>
      </c>
    </row>
    <row r="16" spans="1:6" ht="12.75" customHeight="1" x14ac:dyDescent="0.35">
      <c r="A16" s="11" t="s">
        <v>11</v>
      </c>
      <c r="B16" s="11" t="s">
        <v>15</v>
      </c>
      <c r="C16" s="11" t="s">
        <v>17</v>
      </c>
      <c r="D16" s="10">
        <v>140000</v>
      </c>
      <c r="E16" s="41">
        <v>319033.65000000002</v>
      </c>
      <c r="F16" s="41">
        <v>319033.65000000002</v>
      </c>
    </row>
    <row r="17" spans="1:10" ht="12.75" customHeight="1" x14ac:dyDescent="0.35">
      <c r="A17" s="11" t="s">
        <v>11</v>
      </c>
      <c r="B17" s="11" t="s">
        <v>18</v>
      </c>
      <c r="C17" s="11" t="s">
        <v>19</v>
      </c>
      <c r="D17" s="10">
        <v>50000</v>
      </c>
      <c r="E17" s="41">
        <v>264816.88</v>
      </c>
      <c r="F17" s="41">
        <v>264816.88</v>
      </c>
    </row>
    <row r="18" spans="1:10" ht="12.75" customHeight="1" x14ac:dyDescent="0.35">
      <c r="A18" s="11" t="s">
        <v>12</v>
      </c>
      <c r="B18" s="13" t="s">
        <v>15</v>
      </c>
      <c r="C18" s="13" t="s">
        <v>16</v>
      </c>
      <c r="D18" s="10">
        <v>1250000</v>
      </c>
      <c r="E18" s="41">
        <v>1970214.13</v>
      </c>
      <c r="F18" s="41">
        <v>1970214.13</v>
      </c>
    </row>
    <row r="19" spans="1:10" ht="12.75" customHeight="1" x14ac:dyDescent="0.35">
      <c r="A19" s="8" t="s">
        <v>10</v>
      </c>
      <c r="B19" s="11" t="s">
        <v>20</v>
      </c>
      <c r="C19" s="11" t="s">
        <v>20</v>
      </c>
      <c r="D19" s="10">
        <v>20000</v>
      </c>
      <c r="E19" s="41">
        <v>0</v>
      </c>
      <c r="F19" s="41">
        <v>18084.8</v>
      </c>
    </row>
    <row r="20" spans="1:10" ht="12.75" customHeight="1" x14ac:dyDescent="0.35">
      <c r="A20" s="8" t="s">
        <v>10</v>
      </c>
      <c r="B20" s="11" t="s">
        <v>21</v>
      </c>
      <c r="C20" s="11" t="s">
        <v>22</v>
      </c>
      <c r="D20" s="10">
        <v>298000</v>
      </c>
      <c r="E20" s="41">
        <v>0</v>
      </c>
      <c r="F20" s="41">
        <v>298000</v>
      </c>
    </row>
    <row r="21" spans="1:10" ht="12.75" customHeight="1" x14ac:dyDescent="0.35">
      <c r="A21" s="8" t="s">
        <v>10</v>
      </c>
      <c r="B21" s="11" t="s">
        <v>23</v>
      </c>
      <c r="C21" s="11" t="s">
        <v>22</v>
      </c>
      <c r="D21" s="10">
        <v>298000</v>
      </c>
      <c r="E21" s="41">
        <v>0</v>
      </c>
      <c r="F21" s="41">
        <v>298000</v>
      </c>
    </row>
    <row r="22" spans="1:10" ht="12.75" customHeight="1" x14ac:dyDescent="0.35">
      <c r="A22" s="8" t="s">
        <v>10</v>
      </c>
      <c r="B22" s="11" t="s">
        <v>24</v>
      </c>
      <c r="C22" s="11" t="s">
        <v>25</v>
      </c>
      <c r="D22" s="10">
        <v>147000</v>
      </c>
      <c r="E22" s="41">
        <v>0</v>
      </c>
      <c r="F22" s="41">
        <v>147000</v>
      </c>
    </row>
    <row r="23" spans="1:10" ht="12.75" customHeight="1" x14ac:dyDescent="0.35">
      <c r="A23" s="8" t="s">
        <v>10</v>
      </c>
      <c r="B23" s="11" t="s">
        <v>26</v>
      </c>
      <c r="C23" s="11" t="s">
        <v>22</v>
      </c>
      <c r="D23" s="10">
        <v>525000</v>
      </c>
      <c r="E23" s="41">
        <v>572453.21</v>
      </c>
      <c r="F23" s="41">
        <v>572453.21</v>
      </c>
    </row>
    <row r="24" spans="1:10" ht="12.75" customHeight="1" x14ac:dyDescent="0.35">
      <c r="A24" s="48" t="s">
        <v>8</v>
      </c>
      <c r="B24" s="49"/>
      <c r="C24" s="50"/>
      <c r="D24" s="7">
        <f>SUM(D14:D23)</f>
        <v>4516835</v>
      </c>
      <c r="E24" s="7">
        <f t="shared" ref="E24:F24" si="0">SUM(E14:E23)</f>
        <v>5538318.6799999997</v>
      </c>
      <c r="F24" s="7">
        <f t="shared" si="0"/>
        <v>6560032.4299999997</v>
      </c>
    </row>
    <row r="25" spans="1:10" ht="12.75" customHeight="1" thickBot="1" x14ac:dyDescent="0.4"/>
    <row r="26" spans="1:10" ht="12.75" customHeight="1" thickBot="1" x14ac:dyDescent="0.4">
      <c r="A26" s="54" t="s">
        <v>27</v>
      </c>
      <c r="B26" s="55"/>
      <c r="C26" s="55"/>
      <c r="D26" s="55"/>
      <c r="E26" s="55"/>
      <c r="F26" s="56"/>
    </row>
    <row r="27" spans="1:10" ht="51.75" customHeight="1" thickBot="1" x14ac:dyDescent="0.4">
      <c r="A27" s="1" t="s">
        <v>3</v>
      </c>
      <c r="B27" s="1" t="s">
        <v>4</v>
      </c>
      <c r="C27" s="1" t="s">
        <v>5</v>
      </c>
      <c r="D27" s="2" t="s">
        <v>6</v>
      </c>
      <c r="E27" s="2" t="s">
        <v>7</v>
      </c>
      <c r="F27" s="42" t="s">
        <v>46</v>
      </c>
    </row>
    <row r="28" spans="1:10" ht="27" x14ac:dyDescent="0.35">
      <c r="A28" s="14" t="s">
        <v>11</v>
      </c>
      <c r="B28" s="15" t="s">
        <v>29</v>
      </c>
      <c r="C28" s="16" t="s">
        <v>19</v>
      </c>
      <c r="D28" s="5">
        <v>80000</v>
      </c>
      <c r="E28" s="39">
        <v>148354.43</v>
      </c>
      <c r="F28" s="39">
        <v>148354.43</v>
      </c>
      <c r="J28" t="s">
        <v>28</v>
      </c>
    </row>
    <row r="29" spans="1:10" ht="12.75" customHeight="1" x14ac:dyDescent="0.35">
      <c r="A29" s="51" t="s">
        <v>8</v>
      </c>
      <c r="B29" s="51"/>
      <c r="C29" s="51"/>
      <c r="D29" s="7">
        <f>SUM(D28)</f>
        <v>80000</v>
      </c>
      <c r="E29" s="7">
        <f t="shared" ref="E29:F29" si="1">SUM(E28)</f>
        <v>148354.43</v>
      </c>
      <c r="F29" s="7">
        <f t="shared" si="1"/>
        <v>148354.43</v>
      </c>
    </row>
    <row r="30" spans="1:10" ht="12.75" customHeight="1" thickBot="1" x14ac:dyDescent="0.4">
      <c r="B30" t="s">
        <v>28</v>
      </c>
    </row>
    <row r="31" spans="1:10" ht="12.75" customHeight="1" thickBot="1" x14ac:dyDescent="0.4">
      <c r="A31" s="65" t="s">
        <v>30</v>
      </c>
      <c r="B31" s="66"/>
      <c r="C31" s="66"/>
      <c r="D31" s="66"/>
      <c r="E31" s="66"/>
      <c r="F31" s="67"/>
    </row>
    <row r="32" spans="1:10" ht="51.75" customHeight="1" thickBot="1" x14ac:dyDescent="0.4">
      <c r="A32" s="1" t="s">
        <v>3</v>
      </c>
      <c r="B32" s="1" t="s">
        <v>4</v>
      </c>
      <c r="C32" s="1" t="s">
        <v>5</v>
      </c>
      <c r="D32" s="2" t="s">
        <v>6</v>
      </c>
      <c r="E32" s="2" t="s">
        <v>7</v>
      </c>
      <c r="F32" s="42" t="s">
        <v>46</v>
      </c>
    </row>
    <row r="33" spans="1:7" ht="12.75" customHeight="1" x14ac:dyDescent="0.35">
      <c r="A33" s="17"/>
      <c r="B33" s="17"/>
      <c r="C33" s="17"/>
      <c r="D33" s="5"/>
      <c r="E33" s="39"/>
      <c r="F33" s="39"/>
    </row>
    <row r="34" spans="1:7" ht="12.75" customHeight="1" x14ac:dyDescent="0.35">
      <c r="A34" s="59" t="s">
        <v>8</v>
      </c>
      <c r="B34" s="60"/>
      <c r="C34" s="61"/>
      <c r="D34" s="7">
        <f>SUM(D33)</f>
        <v>0</v>
      </c>
      <c r="E34" s="7">
        <f>SUM(E33)</f>
        <v>0</v>
      </c>
      <c r="F34" s="7">
        <f t="shared" ref="F34" si="2">SUM(F33)</f>
        <v>0</v>
      </c>
    </row>
    <row r="35" spans="1:7" ht="12.75" customHeight="1" thickBot="1" x14ac:dyDescent="0.4"/>
    <row r="36" spans="1:7" ht="12.75" customHeight="1" thickBot="1" x14ac:dyDescent="0.4">
      <c r="A36" s="68" t="s">
        <v>31</v>
      </c>
      <c r="B36" s="69"/>
      <c r="C36" s="69"/>
      <c r="D36" s="69"/>
      <c r="E36" s="69"/>
      <c r="F36" s="70"/>
    </row>
    <row r="37" spans="1:7" ht="12.75" customHeight="1" thickBot="1" x14ac:dyDescent="0.4">
      <c r="A37" s="71" t="s">
        <v>32</v>
      </c>
      <c r="B37" s="72"/>
      <c r="C37" s="72"/>
      <c r="D37" s="72"/>
      <c r="E37" s="72"/>
      <c r="F37" s="72"/>
    </row>
    <row r="38" spans="1:7" ht="51.75" customHeight="1" thickBot="1" x14ac:dyDescent="0.4">
      <c r="A38" s="1" t="s">
        <v>3</v>
      </c>
      <c r="B38" s="1" t="s">
        <v>4</v>
      </c>
      <c r="C38" s="1" t="s">
        <v>5</v>
      </c>
      <c r="D38" s="44" t="s">
        <v>6</v>
      </c>
      <c r="E38" s="2" t="s">
        <v>7</v>
      </c>
      <c r="F38" s="42" t="s">
        <v>46</v>
      </c>
    </row>
    <row r="39" spans="1:7" ht="12.75" customHeight="1" x14ac:dyDescent="0.35">
      <c r="A39" s="8" t="s">
        <v>10</v>
      </c>
      <c r="B39" s="18" t="s">
        <v>33</v>
      </c>
      <c r="C39" s="17" t="s">
        <v>34</v>
      </c>
      <c r="D39" s="45">
        <v>50000</v>
      </c>
      <c r="E39" s="41">
        <v>55655.09</v>
      </c>
      <c r="F39" s="41">
        <v>55655.09</v>
      </c>
    </row>
    <row r="40" spans="1:7" ht="12.75" customHeight="1" x14ac:dyDescent="0.35">
      <c r="A40" s="11" t="s">
        <v>11</v>
      </c>
      <c r="B40" s="19" t="s">
        <v>33</v>
      </c>
      <c r="C40" s="20" t="s">
        <v>35</v>
      </c>
      <c r="D40" s="45">
        <v>50000</v>
      </c>
      <c r="E40" s="41">
        <v>0</v>
      </c>
      <c r="F40" s="41">
        <v>49497.9</v>
      </c>
    </row>
    <row r="41" spans="1:7" ht="12.75" customHeight="1" x14ac:dyDescent="0.35">
      <c r="A41" s="11" t="s">
        <v>12</v>
      </c>
      <c r="B41" s="19" t="s">
        <v>33</v>
      </c>
      <c r="C41" s="20" t="s">
        <v>36</v>
      </c>
      <c r="D41" s="12">
        <v>50000</v>
      </c>
      <c r="E41" s="41">
        <v>62762.03</v>
      </c>
      <c r="F41" s="41">
        <v>62762.03</v>
      </c>
    </row>
    <row r="42" spans="1:7" ht="12.75" customHeight="1" x14ac:dyDescent="0.35">
      <c r="A42" s="62" t="s">
        <v>8</v>
      </c>
      <c r="B42" s="63"/>
      <c r="C42" s="64"/>
      <c r="D42" s="7">
        <f>SUM(D39:D41)</f>
        <v>150000</v>
      </c>
      <c r="E42" s="7">
        <f>SUM(E39:E41)</f>
        <v>118417.12</v>
      </c>
      <c r="F42" s="7">
        <f>SUM(F39:F41)</f>
        <v>167915.02</v>
      </c>
    </row>
    <row r="43" spans="1:7" ht="12.75" customHeight="1" thickBot="1" x14ac:dyDescent="0.4">
      <c r="A43" s="73" t="s">
        <v>37</v>
      </c>
      <c r="B43" s="74"/>
      <c r="C43" s="74"/>
      <c r="D43" s="74"/>
      <c r="E43" s="74"/>
      <c r="F43" s="74"/>
    </row>
    <row r="44" spans="1:7" ht="51.75" customHeight="1" thickBot="1" x14ac:dyDescent="0.4">
      <c r="A44" s="1" t="s">
        <v>3</v>
      </c>
      <c r="B44" s="1" t="s">
        <v>4</v>
      </c>
      <c r="C44" s="1" t="s">
        <v>5</v>
      </c>
      <c r="D44" s="2" t="s">
        <v>6</v>
      </c>
      <c r="E44" s="2" t="s">
        <v>7</v>
      </c>
      <c r="F44" s="43" t="s">
        <v>46</v>
      </c>
    </row>
    <row r="45" spans="1:7" ht="12.75" customHeight="1" x14ac:dyDescent="0.35">
      <c r="A45" s="22" t="s">
        <v>43</v>
      </c>
      <c r="B45" s="21" t="s">
        <v>44</v>
      </c>
      <c r="C45" s="21" t="s">
        <v>43</v>
      </c>
      <c r="D45" s="12">
        <v>340000</v>
      </c>
      <c r="E45" s="41">
        <v>1173692.24</v>
      </c>
      <c r="F45" s="41">
        <v>1173692.24</v>
      </c>
    </row>
    <row r="46" spans="1:7" ht="12.75" customHeight="1" x14ac:dyDescent="0.35">
      <c r="A46" s="57" t="s">
        <v>8</v>
      </c>
      <c r="B46" s="57"/>
      <c r="C46" s="57"/>
      <c r="D46" s="7">
        <f>SUM(D45:D45)</f>
        <v>340000</v>
      </c>
      <c r="E46" s="7">
        <f>SUM(E45:E45)</f>
        <v>1173692.24</v>
      </c>
      <c r="F46" s="7">
        <f>SUM(F45:F45)</f>
        <v>1173692.24</v>
      </c>
      <c r="G46" s="47">
        <f>SUM(F42,F46)</f>
        <v>1341607.26</v>
      </c>
    </row>
    <row r="47" spans="1:7" ht="12.75" customHeight="1" thickBot="1" x14ac:dyDescent="0.4"/>
    <row r="48" spans="1:7" ht="12.75" customHeight="1" thickBot="1" x14ac:dyDescent="0.4">
      <c r="C48" s="23" t="s">
        <v>38</v>
      </c>
      <c r="D48" s="24">
        <f>SUM(D10,D24,D29,D34,D42,D46)</f>
        <v>5086835</v>
      </c>
      <c r="E48" s="24">
        <f>SUM(E10,E24,E29,E34,E42,E46)</f>
        <v>6978782.4699999997</v>
      </c>
      <c r="F48" s="24">
        <f>SUM(F10,F24,F29,F34,F42,F46)</f>
        <v>8049994.1199999992</v>
      </c>
    </row>
    <row r="49" spans="1:6" ht="27" customHeight="1" x14ac:dyDescent="0.35"/>
    <row r="50" spans="1:6" s="27" customFormat="1" ht="12.75" customHeight="1" x14ac:dyDescent="0.3">
      <c r="A50" s="58" t="s">
        <v>39</v>
      </c>
      <c r="B50" s="58"/>
      <c r="C50" s="58"/>
      <c r="D50" s="25"/>
      <c r="E50" s="26"/>
      <c r="F50" s="26"/>
    </row>
    <row r="51" spans="1:6" s="27" customFormat="1" ht="13.5" x14ac:dyDescent="0.3">
      <c r="A51" s="58"/>
      <c r="B51" s="58"/>
      <c r="C51" s="58"/>
      <c r="D51" s="25"/>
      <c r="E51" s="26"/>
      <c r="F51" s="26"/>
    </row>
    <row r="52" spans="1:6" s="27" customFormat="1" ht="13.5" x14ac:dyDescent="0.3">
      <c r="A52" s="58"/>
      <c r="B52" s="58"/>
      <c r="C52" s="58"/>
      <c r="D52" s="25"/>
      <c r="E52" s="26"/>
      <c r="F52" s="26"/>
    </row>
    <row r="53" spans="1:6" s="27" customFormat="1" ht="13.5" x14ac:dyDescent="0.3">
      <c r="A53" s="28"/>
      <c r="B53" s="28"/>
      <c r="C53" s="28"/>
      <c r="D53" s="26"/>
      <c r="E53" s="26"/>
      <c r="F53" s="26"/>
    </row>
    <row r="54" spans="1:6" s="27" customFormat="1" ht="13.5" x14ac:dyDescent="0.3">
      <c r="A54" s="29"/>
      <c r="B54" s="28"/>
      <c r="C54" s="28"/>
      <c r="D54" s="30"/>
      <c r="F54" s="31"/>
    </row>
    <row r="55" spans="1:6" s="27" customFormat="1" ht="13.5" x14ac:dyDescent="0.3">
      <c r="A55" s="29"/>
      <c r="B55" s="29"/>
      <c r="C55" s="29"/>
      <c r="D55" s="30"/>
      <c r="E55" s="31"/>
      <c r="F55" s="31"/>
    </row>
    <row r="56" spans="1:6" s="27" customFormat="1" ht="13.5" x14ac:dyDescent="0.3">
      <c r="A56" s="32" t="s">
        <v>40</v>
      </c>
      <c r="B56" s="33"/>
      <c r="C56" s="32" t="s">
        <v>41</v>
      </c>
      <c r="D56" s="34"/>
    </row>
    <row r="57" spans="1:6" s="27" customFormat="1" ht="13.5" x14ac:dyDescent="0.3">
      <c r="A57" s="32"/>
      <c r="B57" s="35"/>
      <c r="C57" s="32"/>
      <c r="D57" s="30"/>
    </row>
    <row r="58" spans="1:6" s="27" customFormat="1" ht="13.5" x14ac:dyDescent="0.3">
      <c r="A58" s="29"/>
      <c r="B58" s="29"/>
      <c r="C58" s="29"/>
      <c r="D58" s="30"/>
      <c r="E58" s="31"/>
      <c r="F58" s="31"/>
    </row>
    <row r="59" spans="1:6" s="27" customFormat="1" ht="13.5" x14ac:dyDescent="0.3">
      <c r="A59" s="29"/>
      <c r="B59" s="29"/>
      <c r="C59" s="29"/>
      <c r="D59" s="30"/>
      <c r="E59" s="31"/>
      <c r="F59" s="31"/>
    </row>
    <row r="60" spans="1:6" s="27" customFormat="1" ht="13.5" x14ac:dyDescent="0.3">
      <c r="A60" s="32" t="s">
        <v>42</v>
      </c>
      <c r="B60" s="33"/>
      <c r="C60" s="32" t="s">
        <v>41</v>
      </c>
      <c r="D60" s="36"/>
    </row>
    <row r="61" spans="1:6" s="27" customFormat="1" ht="24" customHeight="1" x14ac:dyDescent="0.3">
      <c r="A61" s="29"/>
      <c r="B61" s="29"/>
      <c r="C61" s="37"/>
      <c r="D61" s="30"/>
      <c r="E61" s="30"/>
      <c r="F61" s="38"/>
    </row>
    <row r="62" spans="1:6" ht="12.75" customHeight="1" x14ac:dyDescent="0.35"/>
    <row r="63" spans="1:6" ht="12.75" customHeight="1" x14ac:dyDescent="0.35"/>
    <row r="64" spans="1:6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</sheetData>
  <mergeCells count="17">
    <mergeCell ref="A46:C46"/>
    <mergeCell ref="A50:C52"/>
    <mergeCell ref="A34:C34"/>
    <mergeCell ref="A42:C42"/>
    <mergeCell ref="A31:F31"/>
    <mergeCell ref="A36:F36"/>
    <mergeCell ref="A37:F37"/>
    <mergeCell ref="A43:F43"/>
    <mergeCell ref="A24:C24"/>
    <mergeCell ref="A29:C29"/>
    <mergeCell ref="A1:B2"/>
    <mergeCell ref="A4:D4"/>
    <mergeCell ref="A10:C10"/>
    <mergeCell ref="A7:F7"/>
    <mergeCell ref="A12:F12"/>
    <mergeCell ref="A26:F26"/>
    <mergeCell ref="A5:C5"/>
  </mergeCells>
  <pageMargins left="0.70866141732283472" right="0.70866141732283472" top="0.74803149606299213" bottom="0.74803149606299213" header="0.31496062992125984" footer="0.31496062992125984"/>
  <pageSetup paperSize="9" scale="70" fitToHeight="15" orientation="landscape" r:id="rId1"/>
  <ignoredErrors>
    <ignoredError sqref="D10:F10 D24:F24 D29 E29:F29 D34 E34:F34 D42:F42 D46 E46:F47 D48:F4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2026-08-04T09:30:22Z</dcterms:created>
  <dcterms:modified xsi:type="dcterms:W3CDTF">2026-08-04T09:30:25Z</dcterms:modified>
</cp:coreProperties>
</file>