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2591EACE-D582-43BB-A2AD-959CDF978538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Final Figures 20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" l="1"/>
  <c r="K27" i="1"/>
  <c r="K26" i="1"/>
  <c r="K25" i="1"/>
  <c r="K24" i="1"/>
  <c r="K23" i="1"/>
  <c r="K20" i="1"/>
  <c r="K38" i="1"/>
  <c r="K32" i="1"/>
  <c r="K19" i="1"/>
  <c r="K22" i="1"/>
  <c r="K14" i="1"/>
  <c r="K13" i="1"/>
  <c r="K12" i="1"/>
  <c r="K11" i="1"/>
  <c r="K10" i="1"/>
  <c r="K9" i="1"/>
  <c r="K8" i="1"/>
  <c r="K7" i="1"/>
  <c r="K6" i="1"/>
  <c r="K21" i="1"/>
  <c r="G39" i="1"/>
  <c r="H39" i="1"/>
  <c r="I39" i="1"/>
  <c r="I42" i="1" s="1"/>
  <c r="J39" i="1"/>
  <c r="G34" i="1"/>
  <c r="G42" i="1" s="1"/>
  <c r="H34" i="1"/>
  <c r="I34" i="1"/>
  <c r="J34" i="1"/>
  <c r="F34" i="1"/>
  <c r="F39" i="1"/>
  <c r="J28" i="1"/>
  <c r="I28" i="1"/>
  <c r="H28" i="1"/>
  <c r="G28" i="1"/>
  <c r="F28" i="1"/>
  <c r="J15" i="1"/>
  <c r="I15" i="1"/>
  <c r="H15" i="1"/>
  <c r="G15" i="1"/>
  <c r="F15" i="1"/>
  <c r="K34" i="1"/>
  <c r="K39" i="1" l="1"/>
  <c r="H42" i="1"/>
  <c r="J42" i="1"/>
  <c r="F42" i="1"/>
  <c r="K28" i="1"/>
  <c r="K15" i="1"/>
  <c r="K42" i="1" l="1"/>
</calcChain>
</file>

<file path=xl/sharedStrings.xml><?xml version="1.0" encoding="utf-8"?>
<sst xmlns="http://schemas.openxmlformats.org/spreadsheetml/2006/main" count="145" uniqueCount="62">
  <si>
    <t>Service</t>
  </si>
  <si>
    <t>Project Name</t>
  </si>
  <si>
    <t>Service Provider</t>
  </si>
  <si>
    <t>Local Authority</t>
  </si>
  <si>
    <t>Description of Service being provided</t>
  </si>
  <si>
    <t>Estimated Outturn for 2014</t>
  </si>
  <si>
    <t>Q1
Outturn this Quarter</t>
  </si>
  <si>
    <t>Q2
Outturn this Quarter</t>
  </si>
  <si>
    <t>Q3
Outturn this Quarter</t>
  </si>
  <si>
    <t xml:space="preserve">Regional Settlement Services </t>
  </si>
  <si>
    <t>Midland Simon</t>
  </si>
  <si>
    <t>Laois</t>
  </si>
  <si>
    <t xml:space="preserve">Tenancy sustainment </t>
  </si>
  <si>
    <t>Westmeath</t>
  </si>
  <si>
    <t>Longford</t>
  </si>
  <si>
    <t>Offaly</t>
  </si>
  <si>
    <t>Private rented deposits</t>
  </si>
  <si>
    <t>Laois Co. Co.</t>
  </si>
  <si>
    <t>Private rented accommodation</t>
  </si>
  <si>
    <t>Westmeath Co Co</t>
  </si>
  <si>
    <t>Offaly Co Co</t>
  </si>
  <si>
    <t>Emergency Accommodation</t>
  </si>
  <si>
    <t>Temporary Emergency Accommodation (TEA)</t>
  </si>
  <si>
    <t>Bed &amp; Breakfast Accommodation</t>
  </si>
  <si>
    <t>Teach Failte</t>
  </si>
  <si>
    <t>TEAM</t>
  </si>
  <si>
    <t>EAS Athlone</t>
  </si>
  <si>
    <t>Midlands Simon</t>
  </si>
  <si>
    <t>Bethany House</t>
  </si>
  <si>
    <t>St. Vincent de Paul</t>
  </si>
  <si>
    <t>Longford Town Council</t>
  </si>
  <si>
    <t>Bethany houses has 19 beds and providesd temporary accommodation for women &amp; children</t>
  </si>
  <si>
    <t>St Martha's Hostel, Longford</t>
  </si>
  <si>
    <t>St. Martha's hostel has 11 beds and provides temporary accommodation for 11 men</t>
  </si>
  <si>
    <t>EAS Tullamore</t>
  </si>
  <si>
    <t>Womens Refuge</t>
  </si>
  <si>
    <t>Laois Domestic Abuse Service</t>
  </si>
  <si>
    <t xml:space="preserve">Laois Co. Co. </t>
  </si>
  <si>
    <t>Esker house Refuge Athlone</t>
  </si>
  <si>
    <t>ACSC</t>
  </si>
  <si>
    <t xml:space="preserve">Administration </t>
  </si>
  <si>
    <t>Category 2 - Emergency Accommodation</t>
  </si>
  <si>
    <t>Category 1 - Homeless Prevention, Tenancy Sustainment and Resettlement Supports</t>
  </si>
  <si>
    <t>Category 5 - Domestic Violence Refuges</t>
  </si>
  <si>
    <t>Category 6 - Housing Authority Homeless Services Provision including Administration</t>
  </si>
  <si>
    <t>Appendix 5 - Financial Report</t>
  </si>
  <si>
    <t>DECLG/Westmeath County Council Protocol Agreement - Financial Report 2014</t>
  </si>
  <si>
    <t>SUB TOTALS</t>
  </si>
  <si>
    <t>SUBTOTALS</t>
  </si>
  <si>
    <t>Quarterly Outturn</t>
  </si>
  <si>
    <t>Date</t>
  </si>
  <si>
    <t>Director of Housing</t>
  </si>
  <si>
    <t>Total Estimated Expenditure</t>
  </si>
  <si>
    <t>Longford Co Co</t>
  </si>
  <si>
    <t>Tenancy Sustainment Project</t>
  </si>
  <si>
    <t>All LA's</t>
  </si>
  <si>
    <t>all LAs</t>
  </si>
  <si>
    <t>AO Housing</t>
  </si>
  <si>
    <t>Totals 2014</t>
  </si>
  <si>
    <t>Q4
Outturn this Quarter</t>
  </si>
  <si>
    <t>.</t>
  </si>
  <si>
    <t>Safe house for victims of domestic violence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</si>
</sst>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#,##0;[Red]\-&quot;€&quot;#,##0"/>
    <numFmt numFmtId="44" formatCode="_-&quot;€&quot;* #,##0.00_-;\-&quot;€&quot;* #,##0.00_-;_-&quot;€&quot;* &quot;-&quot;??_-;_-@_-"/>
    <numFmt numFmtId="164" formatCode="&quot;€&quot;#,##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8"/>
      <color indexed="10"/>
      <name val="Arial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left" wrapText="1"/>
    </xf>
    <xf numFmtId="3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3" fontId="2" fillId="0" borderId="2" xfId="1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 wrapText="1"/>
    </xf>
    <xf numFmtId="0" fontId="2" fillId="0" borderId="6" xfId="0" applyFont="1" applyBorder="1" applyAlignment="1">
      <alignment wrapText="1"/>
    </xf>
    <xf numFmtId="3" fontId="2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6" fontId="3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3" fontId="6" fillId="0" borderId="0" xfId="0" applyNumberFormat="1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5" xfId="0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4"/>
  <sheetViews>
    <sheetView tabSelected="1" topLeftCell="C1" workbookViewId="0">
      <selection activeCell="C25" sqref="C25"/>
    </sheetView>
  </sheetViews>
  <sheetFormatPr defaultColWidth="9.08984375" defaultRowHeight="10" x14ac:dyDescent="0.2"/>
  <cols>
    <col min="1" max="1" width="22.6328125" style="3" customWidth="1"/>
    <col min="2" max="2" width="24" style="3" customWidth="1"/>
    <col min="3" max="3" width="16.90625" style="3" customWidth="1"/>
    <col min="4" max="4" width="16.6328125" style="3" customWidth="1"/>
    <col min="5" max="5" width="26" style="3" customWidth="1"/>
    <col min="6" max="6" width="13.36328125" style="4" customWidth="1"/>
    <col min="7" max="7" width="11.90625" style="5" customWidth="1"/>
    <col min="8" max="8" width="11.54296875" style="5" customWidth="1"/>
    <col min="9" max="9" width="11.453125" style="5" customWidth="1"/>
    <col min="10" max="10" width="11.08984375" style="5" customWidth="1"/>
    <col min="11" max="11" width="11.54296875" style="5" customWidth="1"/>
    <col min="12" max="12" width="9.36328125" style="1" bestFit="1" customWidth="1"/>
    <col min="13" max="16384" width="9.08984375" style="1"/>
  </cols>
  <sheetData>
    <row r="1" spans="1:12" x14ac:dyDescent="0.2">
      <c r="A1" s="32" t="s">
        <v>45</v>
      </c>
      <c r="B1" s="32"/>
    </row>
    <row r="2" spans="1:12" x14ac:dyDescent="0.2">
      <c r="A2" s="32"/>
      <c r="B2" s="32"/>
    </row>
    <row r="3" spans="1:12" ht="11" thickBot="1" x14ac:dyDescent="0.3">
      <c r="A3" s="33" t="s">
        <v>46</v>
      </c>
      <c r="B3" s="33"/>
      <c r="C3" s="33"/>
      <c r="D3" s="33"/>
      <c r="E3" s="33"/>
    </row>
    <row r="4" spans="1:12" ht="11" thickBot="1" x14ac:dyDescent="0.3">
      <c r="A4" s="40" t="s">
        <v>42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2" ht="42" customHeight="1" thickBot="1" x14ac:dyDescent="0.3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7" t="s">
        <v>5</v>
      </c>
      <c r="G5" s="8" t="s">
        <v>6</v>
      </c>
      <c r="H5" s="8" t="s">
        <v>7</v>
      </c>
      <c r="I5" s="8" t="s">
        <v>8</v>
      </c>
      <c r="J5" s="8" t="s">
        <v>59</v>
      </c>
      <c r="K5" s="8" t="s">
        <v>58</v>
      </c>
    </row>
    <row r="6" spans="1:12" ht="10.5" x14ac:dyDescent="0.25">
      <c r="A6" s="9"/>
      <c r="B6" s="10" t="s">
        <v>9</v>
      </c>
      <c r="C6" s="10" t="s">
        <v>10</v>
      </c>
      <c r="D6" s="10" t="s">
        <v>11</v>
      </c>
      <c r="E6" s="10" t="s">
        <v>12</v>
      </c>
      <c r="F6" s="11">
        <v>40858</v>
      </c>
      <c r="G6" s="11">
        <v>1150</v>
      </c>
      <c r="H6" s="11">
        <v>18825.25</v>
      </c>
      <c r="I6" s="11">
        <v>9987</v>
      </c>
      <c r="J6" s="11">
        <v>10896</v>
      </c>
      <c r="K6" s="11">
        <f t="shared" ref="K6:K14" si="0">SUM(G6:J6)</f>
        <v>40858.25</v>
      </c>
      <c r="L6" s="31"/>
    </row>
    <row r="7" spans="1:12" ht="10.5" x14ac:dyDescent="0.25">
      <c r="A7" s="9"/>
      <c r="B7" s="12" t="s">
        <v>9</v>
      </c>
      <c r="C7" s="12" t="s">
        <v>10</v>
      </c>
      <c r="D7" s="12" t="s">
        <v>13</v>
      </c>
      <c r="E7" s="12" t="s">
        <v>12</v>
      </c>
      <c r="F7" s="13">
        <v>40858</v>
      </c>
      <c r="G7" s="13">
        <v>0</v>
      </c>
      <c r="H7" s="13">
        <v>19975.25</v>
      </c>
      <c r="I7" s="13">
        <v>9988</v>
      </c>
      <c r="J7" s="13">
        <v>10895</v>
      </c>
      <c r="K7" s="11">
        <f t="shared" si="0"/>
        <v>40858.25</v>
      </c>
      <c r="L7" s="31"/>
    </row>
    <row r="8" spans="1:12" ht="10.5" x14ac:dyDescent="0.25">
      <c r="A8" s="9"/>
      <c r="B8" s="12" t="s">
        <v>9</v>
      </c>
      <c r="C8" s="12" t="s">
        <v>10</v>
      </c>
      <c r="D8" s="12" t="s">
        <v>14</v>
      </c>
      <c r="E8" s="12" t="s">
        <v>12</v>
      </c>
      <c r="F8" s="13">
        <v>40858</v>
      </c>
      <c r="G8" s="13">
        <v>0</v>
      </c>
      <c r="H8" s="13">
        <v>19975.25</v>
      </c>
      <c r="I8" s="13">
        <v>9987</v>
      </c>
      <c r="J8" s="13">
        <v>10896</v>
      </c>
      <c r="K8" s="11">
        <f t="shared" si="0"/>
        <v>40858.25</v>
      </c>
      <c r="L8" s="31"/>
    </row>
    <row r="9" spans="1:12" ht="10.5" x14ac:dyDescent="0.25">
      <c r="A9" s="9"/>
      <c r="B9" s="12" t="s">
        <v>9</v>
      </c>
      <c r="C9" s="12" t="s">
        <v>10</v>
      </c>
      <c r="D9" s="12" t="s">
        <v>15</v>
      </c>
      <c r="E9" s="12" t="s">
        <v>12</v>
      </c>
      <c r="F9" s="13">
        <v>40858</v>
      </c>
      <c r="G9" s="13">
        <v>0</v>
      </c>
      <c r="H9" s="13">
        <v>19975.25</v>
      </c>
      <c r="I9" s="13">
        <v>9988</v>
      </c>
      <c r="J9" s="13">
        <v>10895</v>
      </c>
      <c r="K9" s="11">
        <f t="shared" si="0"/>
        <v>40858.25</v>
      </c>
      <c r="L9" s="31"/>
    </row>
    <row r="10" spans="1:12" ht="10.5" x14ac:dyDescent="0.25">
      <c r="A10" s="9"/>
      <c r="B10" s="14" t="s">
        <v>16</v>
      </c>
      <c r="C10" s="14" t="s">
        <v>17</v>
      </c>
      <c r="D10" s="14" t="s">
        <v>11</v>
      </c>
      <c r="E10" s="14" t="s">
        <v>18</v>
      </c>
      <c r="F10" s="15">
        <v>10300</v>
      </c>
      <c r="G10" s="13">
        <v>2775</v>
      </c>
      <c r="H10" s="13">
        <v>3060</v>
      </c>
      <c r="I10" s="13">
        <v>2995</v>
      </c>
      <c r="J10" s="13">
        <v>1470</v>
      </c>
      <c r="K10" s="11">
        <f t="shared" si="0"/>
        <v>10300</v>
      </c>
      <c r="L10" s="31"/>
    </row>
    <row r="11" spans="1:12" x14ac:dyDescent="0.2">
      <c r="A11" s="9"/>
      <c r="B11" s="14" t="s">
        <v>16</v>
      </c>
      <c r="C11" s="14" t="s">
        <v>19</v>
      </c>
      <c r="D11" s="14" t="s">
        <v>13</v>
      </c>
      <c r="E11" s="14" t="s">
        <v>18</v>
      </c>
      <c r="F11" s="15">
        <v>3100</v>
      </c>
      <c r="G11" s="13">
        <v>500</v>
      </c>
      <c r="H11" s="13">
        <v>300</v>
      </c>
      <c r="I11" s="13">
        <v>950</v>
      </c>
      <c r="J11" s="13">
        <v>1350</v>
      </c>
      <c r="K11" s="11">
        <f t="shared" si="0"/>
        <v>3100</v>
      </c>
      <c r="L11" s="2"/>
    </row>
    <row r="12" spans="1:12" ht="10.5" x14ac:dyDescent="0.25">
      <c r="A12" s="9"/>
      <c r="B12" s="12" t="s">
        <v>16</v>
      </c>
      <c r="C12" s="12" t="s">
        <v>53</v>
      </c>
      <c r="D12" s="12" t="s">
        <v>14</v>
      </c>
      <c r="E12" s="12" t="s">
        <v>18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1">
        <f t="shared" si="0"/>
        <v>0</v>
      </c>
      <c r="L12" s="31"/>
    </row>
    <row r="13" spans="1:12" ht="10.5" x14ac:dyDescent="0.25">
      <c r="A13" s="9"/>
      <c r="B13" s="14" t="s">
        <v>16</v>
      </c>
      <c r="C13" s="14" t="s">
        <v>20</v>
      </c>
      <c r="D13" s="14" t="s">
        <v>15</v>
      </c>
      <c r="E13" s="14" t="s">
        <v>18</v>
      </c>
      <c r="F13" s="15">
        <v>2700</v>
      </c>
      <c r="G13" s="13">
        <v>0</v>
      </c>
      <c r="H13" s="13">
        <v>700</v>
      </c>
      <c r="I13" s="13">
        <v>450</v>
      </c>
      <c r="J13" s="13">
        <v>1550</v>
      </c>
      <c r="K13" s="11">
        <f t="shared" si="0"/>
        <v>2700</v>
      </c>
      <c r="L13" s="31"/>
    </row>
    <row r="14" spans="1:12" x14ac:dyDescent="0.2">
      <c r="A14" s="9"/>
      <c r="B14" s="9" t="s">
        <v>54</v>
      </c>
      <c r="C14" s="14" t="s">
        <v>55</v>
      </c>
      <c r="D14" s="14" t="s">
        <v>55</v>
      </c>
      <c r="E14" s="14" t="s">
        <v>12</v>
      </c>
      <c r="F14" s="15">
        <v>0</v>
      </c>
      <c r="G14" s="13">
        <v>0</v>
      </c>
      <c r="H14" s="13">
        <v>0</v>
      </c>
      <c r="I14" s="13">
        <v>0</v>
      </c>
      <c r="J14" s="13">
        <v>0</v>
      </c>
      <c r="K14" s="11">
        <f t="shared" si="0"/>
        <v>0</v>
      </c>
      <c r="L14" s="2"/>
    </row>
    <row r="15" spans="1:12" ht="10.5" x14ac:dyDescent="0.25">
      <c r="A15" s="34" t="s">
        <v>47</v>
      </c>
      <c r="B15" s="35"/>
      <c r="C15" s="35"/>
      <c r="D15" s="35"/>
      <c r="E15" s="36"/>
      <c r="F15" s="16">
        <f t="shared" ref="F15:K15" si="1">SUM(F6:F14)</f>
        <v>179532</v>
      </c>
      <c r="G15" s="16">
        <f t="shared" si="1"/>
        <v>4425</v>
      </c>
      <c r="H15" s="16">
        <f t="shared" si="1"/>
        <v>82811</v>
      </c>
      <c r="I15" s="16">
        <f t="shared" si="1"/>
        <v>44345</v>
      </c>
      <c r="J15" s="16">
        <f t="shared" si="1"/>
        <v>47952</v>
      </c>
      <c r="K15" s="16">
        <f t="shared" si="1"/>
        <v>179533</v>
      </c>
      <c r="L15" s="2"/>
    </row>
    <row r="16" spans="1:12" ht="10.5" thickBot="1" x14ac:dyDescent="0.25">
      <c r="A16" s="1"/>
      <c r="B16" s="1"/>
      <c r="C16" s="1"/>
      <c r="D16" s="1"/>
      <c r="E16" s="1"/>
    </row>
    <row r="17" spans="1:12" ht="11" thickBot="1" x14ac:dyDescent="0.3">
      <c r="A17" s="40" t="s">
        <v>41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</row>
    <row r="18" spans="1:12" ht="42" customHeight="1" thickBot="1" x14ac:dyDescent="0.3">
      <c r="A18" s="6" t="s">
        <v>0</v>
      </c>
      <c r="B18" s="6" t="s">
        <v>1</v>
      </c>
      <c r="C18" s="6" t="s">
        <v>2</v>
      </c>
      <c r="D18" s="6" t="s">
        <v>3</v>
      </c>
      <c r="E18" s="6" t="s">
        <v>4</v>
      </c>
      <c r="F18" s="7" t="s">
        <v>5</v>
      </c>
      <c r="G18" s="8" t="s">
        <v>6</v>
      </c>
      <c r="H18" s="8" t="s">
        <v>7</v>
      </c>
      <c r="I18" s="8" t="s">
        <v>8</v>
      </c>
      <c r="J18" s="8" t="s">
        <v>59</v>
      </c>
      <c r="K18" s="8" t="s">
        <v>58</v>
      </c>
    </row>
    <row r="19" spans="1:12" ht="11" thickBot="1" x14ac:dyDescent="0.3">
      <c r="A19" s="10"/>
      <c r="B19" s="10" t="s">
        <v>23</v>
      </c>
      <c r="C19" s="10" t="s">
        <v>17</v>
      </c>
      <c r="D19" s="10" t="s">
        <v>11</v>
      </c>
      <c r="E19" s="10" t="s">
        <v>21</v>
      </c>
      <c r="F19" s="11">
        <v>5301</v>
      </c>
      <c r="G19" s="11">
        <v>545</v>
      </c>
      <c r="H19" s="11">
        <v>583.25</v>
      </c>
      <c r="I19" s="11">
        <v>1818</v>
      </c>
      <c r="J19" s="11">
        <v>2354.8000000000002</v>
      </c>
      <c r="K19" s="20">
        <f>SUM(G19:J19)</f>
        <v>5301.05</v>
      </c>
      <c r="L19" s="31"/>
    </row>
    <row r="20" spans="1:12" ht="10.5" thickBot="1" x14ac:dyDescent="0.25">
      <c r="A20" s="12"/>
      <c r="B20" s="12" t="s">
        <v>23</v>
      </c>
      <c r="C20" s="12" t="s">
        <v>19</v>
      </c>
      <c r="D20" s="12" t="s">
        <v>13</v>
      </c>
      <c r="E20" s="12" t="s">
        <v>21</v>
      </c>
      <c r="F20" s="13">
        <v>3095</v>
      </c>
      <c r="G20" s="13">
        <v>285</v>
      </c>
      <c r="H20" s="13">
        <v>1835</v>
      </c>
      <c r="I20" s="13">
        <v>739</v>
      </c>
      <c r="J20" s="13">
        <v>236</v>
      </c>
      <c r="K20" s="20">
        <f>SUM(G20:J20)</f>
        <v>3095</v>
      </c>
      <c r="L20" s="2"/>
    </row>
    <row r="21" spans="1:12" ht="10.5" thickBot="1" x14ac:dyDescent="0.25">
      <c r="A21" s="14"/>
      <c r="B21" s="14"/>
      <c r="C21" s="14"/>
      <c r="D21" s="14"/>
      <c r="E21" s="12"/>
      <c r="F21" s="13"/>
      <c r="G21" s="13"/>
      <c r="H21" s="13"/>
      <c r="I21" s="13"/>
      <c r="J21" s="13"/>
      <c r="K21" s="20">
        <f t="shared" ref="K21" si="2">(F21)-SUM(G21:J21)</f>
        <v>0</v>
      </c>
      <c r="L21" s="2"/>
    </row>
    <row r="22" spans="1:12" ht="11" thickBot="1" x14ac:dyDescent="0.3">
      <c r="A22" s="14"/>
      <c r="B22" s="14" t="s">
        <v>23</v>
      </c>
      <c r="C22" s="14" t="s">
        <v>15</v>
      </c>
      <c r="D22" s="14" t="s">
        <v>15</v>
      </c>
      <c r="E22" s="14" t="s">
        <v>21</v>
      </c>
      <c r="F22" s="15">
        <v>4220</v>
      </c>
      <c r="G22" s="13">
        <v>40</v>
      </c>
      <c r="H22" s="13">
        <v>1240</v>
      </c>
      <c r="I22" s="13">
        <v>320</v>
      </c>
      <c r="J22" s="13">
        <v>2620</v>
      </c>
      <c r="K22" s="20">
        <f>SUM(G22:J22)</f>
        <v>4220</v>
      </c>
      <c r="L22" s="31"/>
    </row>
    <row r="23" spans="1:12" ht="20.5" thickBot="1" x14ac:dyDescent="0.25">
      <c r="A23" s="14" t="s">
        <v>22</v>
      </c>
      <c r="B23" s="12" t="s">
        <v>24</v>
      </c>
      <c r="C23" s="12" t="s">
        <v>25</v>
      </c>
      <c r="D23" s="12" t="s">
        <v>13</v>
      </c>
      <c r="E23" s="12" t="s">
        <v>21</v>
      </c>
      <c r="F23" s="13">
        <v>104747</v>
      </c>
      <c r="G23" s="13">
        <v>0</v>
      </c>
      <c r="H23" s="13">
        <v>51203</v>
      </c>
      <c r="I23" s="13">
        <v>25601</v>
      </c>
      <c r="J23" s="13">
        <v>27943</v>
      </c>
      <c r="K23" s="20">
        <f t="shared" ref="K23:K27" si="3">SUM(G23:J23)</f>
        <v>104747</v>
      </c>
      <c r="L23" s="2"/>
    </row>
    <row r="24" spans="1:12" ht="20.5" thickBot="1" x14ac:dyDescent="0.25">
      <c r="A24" s="14" t="s">
        <v>22</v>
      </c>
      <c r="B24" s="12" t="s">
        <v>26</v>
      </c>
      <c r="C24" s="12" t="s">
        <v>27</v>
      </c>
      <c r="D24" s="12" t="s">
        <v>13</v>
      </c>
      <c r="E24" s="12" t="s">
        <v>21</v>
      </c>
      <c r="F24" s="13">
        <v>97499</v>
      </c>
      <c r="G24" s="13"/>
      <c r="H24" s="13">
        <v>47662</v>
      </c>
      <c r="I24" s="13">
        <v>23830</v>
      </c>
      <c r="J24" s="13">
        <v>26007</v>
      </c>
      <c r="K24" s="20">
        <f t="shared" si="3"/>
        <v>97499</v>
      </c>
      <c r="L24" s="2"/>
    </row>
    <row r="25" spans="1:12" ht="30.5" thickBot="1" x14ac:dyDescent="0.25">
      <c r="A25" s="14" t="s">
        <v>22</v>
      </c>
      <c r="B25" s="14" t="s">
        <v>28</v>
      </c>
      <c r="C25" s="14" t="s">
        <v>29</v>
      </c>
      <c r="D25" s="14" t="s">
        <v>30</v>
      </c>
      <c r="E25" s="14" t="s">
        <v>31</v>
      </c>
      <c r="F25" s="13">
        <v>118905</v>
      </c>
      <c r="G25" s="13">
        <v>0</v>
      </c>
      <c r="H25" s="13">
        <v>53200.22</v>
      </c>
      <c r="I25" s="13">
        <v>27950</v>
      </c>
      <c r="J25" s="13">
        <v>37755</v>
      </c>
      <c r="K25" s="20">
        <f t="shared" si="3"/>
        <v>118905.22</v>
      </c>
      <c r="L25" s="2"/>
    </row>
    <row r="26" spans="1:12" ht="30.5" thickBot="1" x14ac:dyDescent="0.25">
      <c r="A26" s="14" t="s">
        <v>22</v>
      </c>
      <c r="B26" s="14" t="s">
        <v>32</v>
      </c>
      <c r="C26" s="14" t="s">
        <v>29</v>
      </c>
      <c r="D26" s="14" t="s">
        <v>30</v>
      </c>
      <c r="E26" s="14" t="s">
        <v>33</v>
      </c>
      <c r="F26" s="13">
        <v>68840</v>
      </c>
      <c r="G26" s="13"/>
      <c r="H26" s="13">
        <v>33650.6</v>
      </c>
      <c r="I26" s="13">
        <v>16825</v>
      </c>
      <c r="J26" s="13">
        <v>18364</v>
      </c>
      <c r="K26" s="20">
        <f t="shared" si="3"/>
        <v>68839.600000000006</v>
      </c>
      <c r="L26" s="2"/>
    </row>
    <row r="27" spans="1:12" ht="20" x14ac:dyDescent="0.2">
      <c r="A27" s="14" t="s">
        <v>22</v>
      </c>
      <c r="B27" s="14" t="s">
        <v>34</v>
      </c>
      <c r="C27" s="14" t="s">
        <v>27</v>
      </c>
      <c r="D27" s="14" t="s">
        <v>15</v>
      </c>
      <c r="E27" s="14" t="s">
        <v>21</v>
      </c>
      <c r="F27" s="15">
        <v>69847</v>
      </c>
      <c r="G27" s="13"/>
      <c r="H27" s="13">
        <v>34142.620000000003</v>
      </c>
      <c r="I27" s="13">
        <v>17071</v>
      </c>
      <c r="J27" s="13">
        <v>18633</v>
      </c>
      <c r="K27" s="20">
        <f t="shared" si="3"/>
        <v>69846.62</v>
      </c>
      <c r="L27" s="2"/>
    </row>
    <row r="28" spans="1:12" ht="10.5" x14ac:dyDescent="0.25">
      <c r="A28" s="34" t="s">
        <v>47</v>
      </c>
      <c r="B28" s="35"/>
      <c r="C28" s="35"/>
      <c r="D28" s="35"/>
      <c r="E28" s="36"/>
      <c r="F28" s="16">
        <f t="shared" ref="F28:K28" si="4">SUM(F19:F27)</f>
        <v>472454</v>
      </c>
      <c r="G28" s="16">
        <f t="shared" si="4"/>
        <v>870</v>
      </c>
      <c r="H28" s="16">
        <f t="shared" si="4"/>
        <v>223516.69</v>
      </c>
      <c r="I28" s="16">
        <f t="shared" si="4"/>
        <v>114154</v>
      </c>
      <c r="J28" s="16">
        <f t="shared" si="4"/>
        <v>133912.79999999999</v>
      </c>
      <c r="K28" s="16">
        <f t="shared" si="4"/>
        <v>472453.49</v>
      </c>
      <c r="L28" s="2"/>
    </row>
    <row r="29" spans="1:12" ht="10.5" thickBot="1" x14ac:dyDescent="0.25">
      <c r="B29" s="18"/>
      <c r="C29" s="18"/>
      <c r="D29" s="18"/>
      <c r="E29" s="18"/>
      <c r="G29" s="17"/>
      <c r="H29" s="17"/>
      <c r="I29" s="17"/>
      <c r="J29" s="17"/>
      <c r="K29" s="17"/>
    </row>
    <row r="30" spans="1:12" ht="11" thickBot="1" x14ac:dyDescent="0.3">
      <c r="A30" s="40" t="s">
        <v>43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2" ht="42" customHeight="1" thickBot="1" x14ac:dyDescent="0.3">
      <c r="A31" s="6" t="s">
        <v>0</v>
      </c>
      <c r="B31" s="6" t="s">
        <v>1</v>
      </c>
      <c r="C31" s="6" t="s">
        <v>2</v>
      </c>
      <c r="D31" s="6" t="s">
        <v>3</v>
      </c>
      <c r="E31" s="6" t="s">
        <v>4</v>
      </c>
      <c r="F31" s="7" t="s">
        <v>5</v>
      </c>
      <c r="G31" s="8" t="s">
        <v>6</v>
      </c>
      <c r="H31" s="8" t="s">
        <v>7</v>
      </c>
      <c r="I31" s="8" t="s">
        <v>8</v>
      </c>
      <c r="J31" s="8" t="s">
        <v>59</v>
      </c>
      <c r="K31" s="8" t="s">
        <v>58</v>
      </c>
    </row>
    <row r="32" spans="1:12" ht="21" thickBot="1" x14ac:dyDescent="0.3">
      <c r="A32" s="19" t="s">
        <v>35</v>
      </c>
      <c r="B32" s="19" t="s">
        <v>36</v>
      </c>
      <c r="C32" s="19" t="s">
        <v>37</v>
      </c>
      <c r="D32" s="19" t="s">
        <v>11</v>
      </c>
      <c r="E32" s="19" t="s">
        <v>61</v>
      </c>
      <c r="F32" s="20">
        <v>4333</v>
      </c>
      <c r="G32" s="20">
        <v>432</v>
      </c>
      <c r="H32" s="20">
        <v>351</v>
      </c>
      <c r="I32" s="20">
        <v>216</v>
      </c>
      <c r="J32" s="20">
        <v>3334</v>
      </c>
      <c r="K32" s="20">
        <f>SUM(G32:J32)</f>
        <v>4333</v>
      </c>
      <c r="L32" s="31"/>
    </row>
    <row r="33" spans="1:12" ht="20" x14ac:dyDescent="0.2">
      <c r="A33" s="21"/>
      <c r="B33" s="21" t="s">
        <v>38</v>
      </c>
      <c r="C33" s="21" t="s">
        <v>39</v>
      </c>
      <c r="D33" s="21" t="s">
        <v>13</v>
      </c>
      <c r="E33" s="21" t="s">
        <v>61</v>
      </c>
      <c r="F33" s="13">
        <v>43543</v>
      </c>
      <c r="G33" s="13">
        <v>0</v>
      </c>
      <c r="H33" s="13">
        <v>21285</v>
      </c>
      <c r="I33" s="13">
        <v>10643</v>
      </c>
      <c r="J33" s="13">
        <v>11615</v>
      </c>
      <c r="K33" s="20">
        <f>SUM(G33:J33)</f>
        <v>43543</v>
      </c>
      <c r="L33" s="2"/>
    </row>
    <row r="34" spans="1:12" ht="10.5" x14ac:dyDescent="0.25">
      <c r="A34" s="37" t="s">
        <v>48</v>
      </c>
      <c r="B34" s="38"/>
      <c r="C34" s="38"/>
      <c r="D34" s="38"/>
      <c r="E34" s="39"/>
      <c r="F34" s="16">
        <f t="shared" ref="F34:K34" si="5">SUM(F32:F33)</f>
        <v>47876</v>
      </c>
      <c r="G34" s="16">
        <f t="shared" si="5"/>
        <v>432</v>
      </c>
      <c r="H34" s="16">
        <f t="shared" si="5"/>
        <v>21636</v>
      </c>
      <c r="I34" s="16">
        <f t="shared" si="5"/>
        <v>10859</v>
      </c>
      <c r="J34" s="16">
        <f t="shared" si="5"/>
        <v>14949</v>
      </c>
      <c r="K34" s="16">
        <f t="shared" si="5"/>
        <v>47876</v>
      </c>
      <c r="L34" s="2"/>
    </row>
    <row r="35" spans="1:12" ht="10.5" thickBot="1" x14ac:dyDescent="0.25">
      <c r="B35" s="18"/>
      <c r="C35" s="18"/>
      <c r="D35" s="18"/>
      <c r="E35" s="18"/>
      <c r="G35" s="17"/>
      <c r="H35" s="17"/>
    </row>
    <row r="36" spans="1:12" ht="11" thickBot="1" x14ac:dyDescent="0.3">
      <c r="A36" s="40" t="s">
        <v>44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2" ht="42" customHeight="1" thickBot="1" x14ac:dyDescent="0.3">
      <c r="A37" s="6" t="s">
        <v>0</v>
      </c>
      <c r="B37" s="6" t="s">
        <v>1</v>
      </c>
      <c r="C37" s="6" t="s">
        <v>2</v>
      </c>
      <c r="D37" s="6" t="s">
        <v>3</v>
      </c>
      <c r="E37" s="6" t="s">
        <v>4</v>
      </c>
      <c r="F37" s="7" t="s">
        <v>5</v>
      </c>
      <c r="G37" s="8" t="s">
        <v>6</v>
      </c>
      <c r="H37" s="8" t="s">
        <v>7</v>
      </c>
      <c r="I37" s="8" t="s">
        <v>8</v>
      </c>
      <c r="J37" s="8" t="s">
        <v>59</v>
      </c>
      <c r="K37" s="8" t="s">
        <v>58</v>
      </c>
    </row>
    <row r="38" spans="1:12" ht="10.5" x14ac:dyDescent="0.25">
      <c r="A38" s="9" t="s">
        <v>40</v>
      </c>
      <c r="B38" s="9"/>
      <c r="C38" s="9" t="s">
        <v>56</v>
      </c>
      <c r="D38" s="9"/>
      <c r="E38" s="9"/>
      <c r="F38" s="13">
        <v>22035</v>
      </c>
      <c r="G38" s="13"/>
      <c r="H38" s="13"/>
      <c r="I38" s="13">
        <v>1035</v>
      </c>
      <c r="J38" s="13">
        <v>21000</v>
      </c>
      <c r="K38" s="13">
        <f>SUM(G38:J38)</f>
        <v>22035</v>
      </c>
      <c r="L38" s="31"/>
    </row>
    <row r="39" spans="1:12" ht="10.5" x14ac:dyDescent="0.25">
      <c r="A39" s="37" t="s">
        <v>48</v>
      </c>
      <c r="B39" s="38"/>
      <c r="C39" s="38"/>
      <c r="D39" s="38"/>
      <c r="E39" s="39"/>
      <c r="F39" s="16">
        <f t="shared" ref="F39:J39" si="6">SUM(F38:F38)</f>
        <v>22035</v>
      </c>
      <c r="G39" s="16">
        <f t="shared" si="6"/>
        <v>0</v>
      </c>
      <c r="H39" s="16">
        <f t="shared" si="6"/>
        <v>0</v>
      </c>
      <c r="I39" s="16">
        <f t="shared" si="6"/>
        <v>1035</v>
      </c>
      <c r="J39" s="16">
        <f t="shared" si="6"/>
        <v>21000</v>
      </c>
      <c r="K39" s="16">
        <f>SUM(G39:J39)</f>
        <v>22035</v>
      </c>
    </row>
    <row r="40" spans="1:12" ht="10.5" x14ac:dyDescent="0.25">
      <c r="A40" s="22"/>
      <c r="B40" s="22"/>
      <c r="C40" s="23"/>
      <c r="D40" s="23"/>
      <c r="E40" s="23"/>
      <c r="F40" s="24"/>
      <c r="G40" s="24"/>
      <c r="H40" s="24"/>
      <c r="I40" s="24"/>
      <c r="J40" s="24"/>
      <c r="K40" s="24"/>
    </row>
    <row r="41" spans="1:12" ht="10.5" x14ac:dyDescent="0.25">
      <c r="A41" s="23"/>
      <c r="B41" s="23"/>
      <c r="C41" s="23"/>
      <c r="D41" s="23"/>
      <c r="E41" s="23"/>
      <c r="F41" s="24"/>
      <c r="G41" s="24"/>
      <c r="H41" s="24"/>
      <c r="I41" s="24"/>
      <c r="J41" s="24"/>
      <c r="K41" s="24"/>
    </row>
    <row r="42" spans="1:12" ht="10.5" x14ac:dyDescent="0.25">
      <c r="A42" s="23"/>
      <c r="B42" s="23"/>
      <c r="C42" s="23"/>
      <c r="D42" s="23"/>
      <c r="E42" s="23" t="s">
        <v>52</v>
      </c>
      <c r="F42" s="16">
        <f t="shared" ref="F42:K42" si="7">SUM(F39+F34+F28+F15)</f>
        <v>721897</v>
      </c>
      <c r="G42" s="16">
        <f t="shared" si="7"/>
        <v>5727</v>
      </c>
      <c r="H42" s="16">
        <f t="shared" si="7"/>
        <v>327963.69</v>
      </c>
      <c r="I42" s="16">
        <f t="shared" si="7"/>
        <v>170393</v>
      </c>
      <c r="J42" s="16">
        <f t="shared" si="7"/>
        <v>217813.8</v>
      </c>
      <c r="K42" s="16">
        <f t="shared" si="7"/>
        <v>721897.49</v>
      </c>
    </row>
    <row r="43" spans="1:12" ht="10.5" x14ac:dyDescent="0.25">
      <c r="B43" s="23"/>
      <c r="C43" s="23"/>
      <c r="D43" s="23"/>
      <c r="E43" s="23"/>
      <c r="G43" s="1"/>
    </row>
    <row r="44" spans="1:12" ht="10.5" x14ac:dyDescent="0.25">
      <c r="A44" s="25" t="s">
        <v>57</v>
      </c>
      <c r="B44" s="26"/>
      <c r="C44" s="27" t="s">
        <v>50</v>
      </c>
      <c r="D44" s="26"/>
      <c r="E44" s="23" t="s">
        <v>49</v>
      </c>
      <c r="F44" s="4" t="s">
        <v>60</v>
      </c>
      <c r="G44" s="28"/>
      <c r="H44" s="28"/>
      <c r="I44" s="28"/>
      <c r="J44" s="28"/>
      <c r="K44" s="28"/>
    </row>
    <row r="45" spans="1:12" ht="10.5" x14ac:dyDescent="0.25">
      <c r="A45" s="25"/>
      <c r="B45" s="25"/>
      <c r="C45" s="27"/>
      <c r="D45" s="25"/>
      <c r="E45" s="1"/>
    </row>
    <row r="46" spans="1:12" ht="10.5" x14ac:dyDescent="0.25">
      <c r="A46" s="25" t="s">
        <v>51</v>
      </c>
      <c r="B46" s="26"/>
      <c r="C46" s="27" t="s">
        <v>50</v>
      </c>
      <c r="D46" s="29"/>
      <c r="E46" s="1"/>
    </row>
    <row r="47" spans="1:12" x14ac:dyDescent="0.2">
      <c r="A47" s="30"/>
    </row>
    <row r="50" spans="2:5" x14ac:dyDescent="0.2">
      <c r="B50" s="1"/>
      <c r="C50" s="1"/>
      <c r="D50" s="1"/>
      <c r="E50" s="1"/>
    </row>
    <row r="51" spans="2:5" x14ac:dyDescent="0.2">
      <c r="B51" s="1"/>
      <c r="C51" s="1"/>
      <c r="D51" s="1"/>
      <c r="E51" s="1"/>
    </row>
    <row r="52" spans="2:5" x14ac:dyDescent="0.2">
      <c r="B52" s="1"/>
      <c r="C52" s="1"/>
      <c r="D52" s="1"/>
      <c r="E52" s="1"/>
    </row>
    <row r="53" spans="2:5" x14ac:dyDescent="0.2">
      <c r="B53" s="1"/>
      <c r="C53" s="1"/>
      <c r="D53" s="1"/>
      <c r="E53" s="1"/>
    </row>
    <row r="54" spans="2:5" x14ac:dyDescent="0.2">
      <c r="B54" s="1"/>
      <c r="C54" s="1"/>
      <c r="D54" s="1"/>
      <c r="E54" s="1"/>
    </row>
  </sheetData>
  <mergeCells count="10">
    <mergeCell ref="A1:B2"/>
    <mergeCell ref="A3:E3"/>
    <mergeCell ref="A15:E15"/>
    <mergeCell ref="A28:E28"/>
    <mergeCell ref="A39:E39"/>
    <mergeCell ref="A36:K36"/>
    <mergeCell ref="A30:K30"/>
    <mergeCell ref="A34:E34"/>
    <mergeCell ref="A4:K4"/>
    <mergeCell ref="A17:K17"/>
  </mergeCells>
  <phoneticPr fontId="0" type="noConversion"/>
  <pageMargins left="0.25" right="0.25" top="0.48" bottom="0.4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Figures 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2026-07-30T16:08:43Z</dcterms:created>
  <dcterms:modified xsi:type="dcterms:W3CDTF">2026-07-30T16:08:49Z</dcterms:modified>
</cp:coreProperties>
</file>