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24C2A37D-2520-4778-9992-B8AB53BFECA4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TAB A - Summary Exp S10" sheetId="1" r:id="rId1"/>
  </sheets>
  <definedNames>
    <definedName name="_xlnm.Print_Area" localSheetId="0">'TAB A - Summary Exp S10'!$A$2:$F$109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E44" i="1"/>
  <c r="F94" i="1" l="1"/>
  <c r="E25" i="1" l="1"/>
  <c r="F25" i="1"/>
  <c r="D25" i="1"/>
  <c r="D44" i="1" l="1"/>
  <c r="D95" i="1" l="1"/>
  <c r="E95" i="1"/>
  <c r="F95" i="1"/>
  <c r="F90" i="1"/>
  <c r="E90" i="1"/>
  <c r="D90" i="1"/>
  <c r="E73" i="1"/>
  <c r="F73" i="1"/>
  <c r="D73" i="1"/>
  <c r="E53" i="1" l="1"/>
  <c r="F53" i="1"/>
  <c r="D53" i="1"/>
  <c r="E78" i="1" l="1"/>
  <c r="F78" i="1"/>
  <c r="D78" i="1"/>
  <c r="E36" i="1" l="1"/>
  <c r="E97" i="1" s="1"/>
  <c r="F36" i="1"/>
  <c r="F97" i="1" s="1"/>
  <c r="D36" i="1"/>
  <c r="D97" i="1" s="1"/>
</calcChain>
</file>

<file path=xl/sharedStrings.xml><?xml version="1.0" encoding="utf-8"?>
<sst xmlns="http://schemas.openxmlformats.org/spreadsheetml/2006/main" count="245" uniqueCount="99">
  <si>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</si>
  <si>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</si>
  <si>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</si>
  <si>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</si>
  <si>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</si>
  <si>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Total Annual Expenditure            (to end of current reporting quarter)</t>
  </si>
  <si>
    <t>Revised Expenditure Estimate                  (if applicable)</t>
  </si>
  <si>
    <t>SUB TOTALS</t>
  </si>
  <si>
    <t>Category 3 - Long-Term Supported Accommodation</t>
  </si>
  <si>
    <t xml:space="preserve"> </t>
  </si>
  <si>
    <t>Category 4 - Day Services</t>
  </si>
  <si>
    <t>Category 5 - Housing Authority Homeless Services Provision including Administration</t>
  </si>
  <si>
    <t>TOTALS</t>
  </si>
  <si>
    <t>Director of Finance</t>
  </si>
  <si>
    <t>Date</t>
  </si>
  <si>
    <t>Director of Housing</t>
  </si>
  <si>
    <t>Initial 2020 Expenditure Estimate</t>
  </si>
  <si>
    <t>Category 2A - Scheduled - Supported Emergency Accommodation for Families</t>
  </si>
  <si>
    <t>Category 2C - Unscheduled Emergency Accommodation including Commercial Hotels and B&amp;Bs</t>
  </si>
  <si>
    <t xml:space="preserve">Category 5A Housing Authority Prevention Services </t>
  </si>
  <si>
    <t xml:space="preserve">Category 5B Other Housing Authority Services including Administration </t>
  </si>
  <si>
    <t>Category 2B - Scheduled - Supported Emergency Accommodation for Singles</t>
  </si>
  <si>
    <t>DHPLG/ Cork City Council Protocol Agreement - Financial Report 2020</t>
  </si>
  <si>
    <t>I hereby certify that this statement of expenditure relates to the homeless services programme for the South-West Region and that the delegated 'Section 10' Exchequer funding allocation is used for the sole purpose of expenditure incurred on this homeless services programme:</t>
  </si>
  <si>
    <t>Cork City Council</t>
  </si>
  <si>
    <t>Access Housing Unit</t>
  </si>
  <si>
    <t>Threshold</t>
  </si>
  <si>
    <t>SW Region</t>
  </si>
  <si>
    <t>Tenancy Prevention Service</t>
  </si>
  <si>
    <t>Cork Simon</t>
  </si>
  <si>
    <t>Outreach Worker x 2</t>
  </si>
  <si>
    <t>Good Shepherd Services</t>
  </si>
  <si>
    <t>St Vincent De Paul</t>
  </si>
  <si>
    <t>Tenancy Sustainment Officer</t>
  </si>
  <si>
    <t>Tenancy Sustainment service</t>
  </si>
  <si>
    <t>Sophia Housing Association</t>
  </si>
  <si>
    <t>Youth Homeless Prevention Worker</t>
  </si>
  <si>
    <t>Focus Ireland</t>
  </si>
  <si>
    <t>Resettlement Service</t>
  </si>
  <si>
    <t>Cork Foyer Settlement Officer</t>
  </si>
  <si>
    <t>Cork Foyer</t>
  </si>
  <si>
    <t>Fellowship House</t>
  </si>
  <si>
    <t>Cork County Council</t>
  </si>
  <si>
    <t>Le Cheile Family Resource Centre, Mallow</t>
  </si>
  <si>
    <t>Tenancy Sustainment Officer West Cork</t>
  </si>
  <si>
    <t xml:space="preserve">Novas Initiatives  </t>
  </si>
  <si>
    <t>Sophia Housing , Douglas Street</t>
  </si>
  <si>
    <t xml:space="preserve">Tenancy Sustainment Officer North Cork </t>
  </si>
  <si>
    <t xml:space="preserve">Tenancy Sustainment Officer South Cork </t>
  </si>
  <si>
    <t>Edel House</t>
  </si>
  <si>
    <t>Family Hub</t>
  </si>
  <si>
    <t>Good Shepherd Cork</t>
  </si>
  <si>
    <t>Shanaway House</t>
  </si>
  <si>
    <t>Kerry County Council</t>
  </si>
  <si>
    <t>Irish Cottage Accommodation</t>
  </si>
  <si>
    <t>Bibis Hostel</t>
  </si>
  <si>
    <t>Whitehouse B&amp;B</t>
  </si>
  <si>
    <t>Dowling's Hostel</t>
  </si>
  <si>
    <t>Andersons Quay - Emergency Shelter</t>
  </si>
  <si>
    <t>St Vincent's House</t>
  </si>
  <si>
    <t>Arlington Lodge</t>
  </si>
  <si>
    <t>NOVAS Initiative</t>
  </si>
  <si>
    <t>B&amp;B</t>
  </si>
  <si>
    <t>Various</t>
  </si>
  <si>
    <t>Mill House</t>
  </si>
  <si>
    <t>O'Connell Court</t>
  </si>
  <si>
    <t>O'Connell Court Ltd</t>
  </si>
  <si>
    <t>Oakdene House</t>
  </si>
  <si>
    <t>Oakdene Ltd</t>
  </si>
  <si>
    <t>Mount Cara House</t>
  </si>
  <si>
    <t>Mount Cara Ltd</t>
  </si>
  <si>
    <t>Clanmornin</t>
  </si>
  <si>
    <t>Victoria Road</t>
  </si>
  <si>
    <t>Tir na Nog</t>
  </si>
  <si>
    <t>Deerpark House</t>
  </si>
  <si>
    <t>Riverview</t>
  </si>
  <si>
    <t>Gateway</t>
  </si>
  <si>
    <t>Foyer</t>
  </si>
  <si>
    <t>Wellsprings</t>
  </si>
  <si>
    <t>Sophia</t>
  </si>
  <si>
    <t>Renewal</t>
  </si>
  <si>
    <t>Westgate Foundation</t>
  </si>
  <si>
    <t>Knocklee</t>
  </si>
  <si>
    <t>Homelessness prevention officer</t>
  </si>
  <si>
    <t xml:space="preserve">Cork City Council </t>
  </si>
  <si>
    <t xml:space="preserve">HAP Placefinder </t>
  </si>
  <si>
    <t>Placefinders Service - HAP</t>
  </si>
  <si>
    <t>Outreach Worker Salary</t>
  </si>
  <si>
    <t>Outreach Workers Salary</t>
  </si>
  <si>
    <t>Foyer Manager Salary</t>
  </si>
  <si>
    <t>Regional Las</t>
  </si>
  <si>
    <t>Regional LAs</t>
  </si>
  <si>
    <t>Regional Homeless Services Management</t>
  </si>
  <si>
    <t>This is the standard Financial Reporting template for Homeless Accommodation &amp; Related Service - Expenditure in relation to COVID-19 should NOT be reported here. Additional expenditure related to COVID-19 should be recorded on TAB B</t>
  </si>
  <si>
    <t>Rapid Rehousing and Settlement Team</t>
  </si>
  <si>
    <t xml:space="preserve">Nightlight (CWR) </t>
  </si>
  <si>
    <t>Tenancy Sustainment Service</t>
  </si>
  <si>
    <t>Intensive Settlement Support</t>
  </si>
  <si>
    <t>End of Year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</si>
</sst>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&quot;€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i/>
      <sz val="10"/>
      <color theme="1"/>
      <name val="Verdana"/>
      <family val="2"/>
    </font>
    <font>
      <b/>
      <sz val="10"/>
      <name val="Verdana"/>
      <family val="2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/>
    </xf>
    <xf numFmtId="0" fontId="3" fillId="0" borderId="0" xfId="0" applyFont="1"/>
    <xf numFmtId="164" fontId="4" fillId="0" borderId="5" xfId="0" applyNumberFormat="1" applyFont="1" applyBorder="1" applyAlignment="1">
      <alignment horizontal="center" vertical="center"/>
    </xf>
    <xf numFmtId="164" fontId="5" fillId="0" borderId="5" xfId="1" applyNumberFormat="1" applyFont="1" applyFill="1" applyBorder="1" applyAlignment="1" applyProtection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9" xfId="0" applyFont="1" applyBorder="1"/>
    <xf numFmtId="0" fontId="5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13" xfId="0" applyFont="1" applyBorder="1" applyAlignment="1">
      <alignment wrapText="1"/>
    </xf>
    <xf numFmtId="164" fontId="5" fillId="0" borderId="13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5" fillId="0" borderId="13" xfId="0" applyFont="1" applyBorder="1"/>
    <xf numFmtId="164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vertical="top" wrapText="1"/>
    </xf>
    <xf numFmtId="164" fontId="3" fillId="0" borderId="9" xfId="0" applyNumberFormat="1" applyFont="1" applyBorder="1" applyAlignment="1" applyProtection="1">
      <alignment horizontal="center" vertical="center"/>
      <protection locked="0"/>
    </xf>
    <xf numFmtId="164" fontId="5" fillId="0" borderId="5" xfId="1" applyNumberFormat="1" applyFont="1" applyFill="1" applyBorder="1" applyAlignment="1" applyProtection="1">
      <alignment horizontal="center" vertical="center"/>
      <protection locked="0"/>
    </xf>
    <xf numFmtId="164" fontId="3" fillId="0" borderId="5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3" fontId="3" fillId="0" borderId="5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left" vertical="center"/>
    </xf>
    <xf numFmtId="3" fontId="5" fillId="0" borderId="9" xfId="0" applyNumberFormat="1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3" fontId="5" fillId="0" borderId="5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/>
    </xf>
    <xf numFmtId="0" fontId="5" fillId="0" borderId="5" xfId="0" applyFont="1" applyBorder="1" applyAlignment="1">
      <alignment horizontal="left" vertical="top" wrapText="1"/>
    </xf>
    <xf numFmtId="164" fontId="5" fillId="0" borderId="5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vertical="center" wrapText="1"/>
    </xf>
    <xf numFmtId="164" fontId="0" fillId="0" borderId="0" xfId="0" applyNumberFormat="1"/>
    <xf numFmtId="0" fontId="0" fillId="0" borderId="0" xfId="0" applyProtection="1"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0" borderId="5" xfId="0" applyNumberFormat="1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4" fillId="0" borderId="14" xfId="0" applyFont="1" applyBorder="1" applyAlignment="1">
      <alignment horizontal="center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2" fillId="0" borderId="0" xfId="0" applyFont="1"/>
    <xf numFmtId="0" fontId="4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5"/>
  <sheetViews>
    <sheetView tabSelected="1" zoomScaleNormal="100" workbookViewId="0">
      <selection activeCell="F97" sqref="F97"/>
    </sheetView>
  </sheetViews>
  <sheetFormatPr defaultColWidth="9.1796875" defaultRowHeight="14.5" x14ac:dyDescent="0.35"/>
  <cols>
    <col min="1" max="1" width="40.54296875" customWidth="1"/>
    <col min="2" max="2" width="47.81640625" customWidth="1"/>
    <col min="3" max="3" width="32.7265625" customWidth="1"/>
    <col min="4" max="6" width="21.26953125" customWidth="1"/>
    <col min="8" max="8" width="14.1796875" customWidth="1"/>
  </cols>
  <sheetData>
    <row r="1" spans="1:11" ht="45" customHeight="1" thickBot="1" x14ac:dyDescent="0.5">
      <c r="A1" s="59" t="s">
        <v>93</v>
      </c>
      <c r="B1" s="60"/>
      <c r="C1" s="60"/>
      <c r="D1" s="61"/>
    </row>
    <row r="2" spans="1:11" ht="12.75" customHeight="1" x14ac:dyDescent="0.35">
      <c r="A2" s="83" t="s">
        <v>0</v>
      </c>
      <c r="B2" s="83"/>
    </row>
    <row r="3" spans="1:11" ht="12.75" customHeight="1" x14ac:dyDescent="0.35">
      <c r="A3" s="83"/>
      <c r="B3" s="83"/>
    </row>
    <row r="4" spans="1:11" ht="12.75" customHeight="1" x14ac:dyDescent="0.35"/>
    <row r="5" spans="1:11" ht="12.75" customHeight="1" x14ac:dyDescent="0.35">
      <c r="A5" s="84" t="s">
        <v>22</v>
      </c>
      <c r="B5" s="84"/>
      <c r="C5" s="84"/>
      <c r="D5" s="84"/>
    </row>
    <row r="6" spans="1:11" ht="12.75" customHeight="1" thickBot="1" x14ac:dyDescent="0.4">
      <c r="A6" s="58" t="s">
        <v>98</v>
      </c>
      <c r="B6" s="58"/>
      <c r="C6" s="58"/>
      <c r="D6" s="58"/>
      <c r="E6" s="58"/>
      <c r="F6" s="58"/>
    </row>
    <row r="7" spans="1:11" ht="19" customHeight="1" thickBot="1" x14ac:dyDescent="0.4">
      <c r="A7" s="67" t="s">
        <v>1</v>
      </c>
      <c r="B7" s="68"/>
      <c r="C7" s="68"/>
      <c r="D7" s="68"/>
      <c r="E7" s="68"/>
      <c r="F7" s="69"/>
    </row>
    <row r="8" spans="1:11" ht="51.75" customHeight="1" thickBot="1" x14ac:dyDescent="0.4">
      <c r="A8" s="1" t="s">
        <v>2</v>
      </c>
      <c r="B8" s="1" t="s">
        <v>3</v>
      </c>
      <c r="C8" s="1" t="s">
        <v>4</v>
      </c>
      <c r="D8" s="2" t="s">
        <v>16</v>
      </c>
      <c r="E8" s="51" t="s">
        <v>6</v>
      </c>
      <c r="F8" s="51" t="s">
        <v>5</v>
      </c>
    </row>
    <row r="9" spans="1:11" ht="12.75" customHeight="1" x14ac:dyDescent="0.35">
      <c r="A9" s="33" t="s">
        <v>24</v>
      </c>
      <c r="B9" s="33" t="s">
        <v>25</v>
      </c>
      <c r="C9" s="33" t="s">
        <v>26</v>
      </c>
      <c r="D9" s="37">
        <v>152000</v>
      </c>
      <c r="E9" s="54"/>
      <c r="F9" s="54">
        <v>152000</v>
      </c>
    </row>
    <row r="10" spans="1:11" ht="12.75" customHeight="1" x14ac:dyDescent="0.35">
      <c r="A10" s="33" t="s">
        <v>27</v>
      </c>
      <c r="B10" s="35" t="s">
        <v>28</v>
      </c>
      <c r="C10" s="35" t="s">
        <v>26</v>
      </c>
      <c r="D10" s="37">
        <v>165000</v>
      </c>
      <c r="E10" s="54"/>
      <c r="F10" s="54">
        <v>165000</v>
      </c>
    </row>
    <row r="11" spans="1:11" ht="12.75" customHeight="1" x14ac:dyDescent="0.35">
      <c r="A11" s="33" t="s">
        <v>24</v>
      </c>
      <c r="B11" s="35" t="s">
        <v>94</v>
      </c>
      <c r="C11" s="35" t="s">
        <v>29</v>
      </c>
      <c r="D11" s="37">
        <v>150100</v>
      </c>
      <c r="E11" s="54"/>
      <c r="F11" s="54">
        <v>150100</v>
      </c>
    </row>
    <row r="12" spans="1:11" ht="12.75" customHeight="1" x14ac:dyDescent="0.35">
      <c r="A12" s="33" t="s">
        <v>24</v>
      </c>
      <c r="B12" s="33" t="s">
        <v>30</v>
      </c>
      <c r="C12" s="33" t="s">
        <v>31</v>
      </c>
      <c r="D12" s="37">
        <v>91200</v>
      </c>
      <c r="E12" s="54"/>
      <c r="F12" s="54">
        <v>91200</v>
      </c>
    </row>
    <row r="13" spans="1:11" ht="12.75" customHeight="1" x14ac:dyDescent="0.35">
      <c r="A13" s="33" t="s">
        <v>24</v>
      </c>
      <c r="B13" s="33" t="s">
        <v>30</v>
      </c>
      <c r="C13" s="35" t="s">
        <v>32</v>
      </c>
      <c r="D13" s="37">
        <v>73432</v>
      </c>
      <c r="E13" s="54"/>
      <c r="F13" s="54">
        <v>73432</v>
      </c>
    </row>
    <row r="14" spans="1:11" ht="12.75" customHeight="1" x14ac:dyDescent="0.35">
      <c r="A14" s="33" t="s">
        <v>24</v>
      </c>
      <c r="B14" s="35" t="s">
        <v>33</v>
      </c>
      <c r="C14" s="35" t="s">
        <v>32</v>
      </c>
      <c r="D14" s="37">
        <v>45600</v>
      </c>
      <c r="E14" s="54"/>
      <c r="F14" s="54">
        <v>45600</v>
      </c>
    </row>
    <row r="15" spans="1:11" ht="12.75" customHeight="1" x14ac:dyDescent="0.35">
      <c r="A15" s="33" t="s">
        <v>24</v>
      </c>
      <c r="B15" s="35" t="s">
        <v>34</v>
      </c>
      <c r="C15" s="35" t="s">
        <v>35</v>
      </c>
      <c r="D15" s="37">
        <v>135600</v>
      </c>
      <c r="E15" s="54"/>
      <c r="F15" s="54">
        <v>135600</v>
      </c>
    </row>
    <row r="16" spans="1:11" ht="12.75" customHeight="1" x14ac:dyDescent="0.35">
      <c r="A16" s="35" t="s">
        <v>27</v>
      </c>
      <c r="B16" s="35" t="s">
        <v>36</v>
      </c>
      <c r="C16" s="35" t="s">
        <v>37</v>
      </c>
      <c r="D16" s="37">
        <v>48000</v>
      </c>
      <c r="E16" s="54"/>
      <c r="F16" s="54">
        <v>48000</v>
      </c>
      <c r="H16" t="s">
        <v>9</v>
      </c>
      <c r="K16" t="s">
        <v>9</v>
      </c>
    </row>
    <row r="17" spans="1:6" ht="12.75" customHeight="1" x14ac:dyDescent="0.35">
      <c r="A17" s="35" t="s">
        <v>27</v>
      </c>
      <c r="B17" s="33" t="s">
        <v>38</v>
      </c>
      <c r="C17" s="33" t="s">
        <v>37</v>
      </c>
      <c r="D17" s="37">
        <v>80000</v>
      </c>
      <c r="E17" s="54"/>
      <c r="F17" s="54">
        <v>80000</v>
      </c>
    </row>
    <row r="18" spans="1:6" ht="12.75" customHeight="1" x14ac:dyDescent="0.35">
      <c r="A18" s="35" t="s">
        <v>24</v>
      </c>
      <c r="B18" s="33" t="s">
        <v>39</v>
      </c>
      <c r="C18" s="33" t="s">
        <v>40</v>
      </c>
      <c r="D18" s="37">
        <v>45600</v>
      </c>
      <c r="E18" s="54"/>
      <c r="F18" s="54">
        <v>45600</v>
      </c>
    </row>
    <row r="19" spans="1:6" ht="12.75" customHeight="1" x14ac:dyDescent="0.35">
      <c r="A19" s="35" t="s">
        <v>24</v>
      </c>
      <c r="B19" s="33" t="s">
        <v>41</v>
      </c>
      <c r="C19" s="33" t="s">
        <v>41</v>
      </c>
      <c r="D19" s="37">
        <v>50920</v>
      </c>
      <c r="E19" s="54"/>
      <c r="F19" s="54">
        <v>50920</v>
      </c>
    </row>
    <row r="20" spans="1:6" ht="27" x14ac:dyDescent="0.35">
      <c r="A20" s="33" t="s">
        <v>42</v>
      </c>
      <c r="B20" s="33" t="s">
        <v>47</v>
      </c>
      <c r="C20" s="36" t="s">
        <v>43</v>
      </c>
      <c r="D20" s="37">
        <v>43547</v>
      </c>
      <c r="E20" s="54"/>
      <c r="F20" s="54">
        <v>43547</v>
      </c>
    </row>
    <row r="21" spans="1:6" ht="12.75" customHeight="1" x14ac:dyDescent="0.35">
      <c r="A21" s="33" t="s">
        <v>42</v>
      </c>
      <c r="B21" s="33" t="s">
        <v>48</v>
      </c>
      <c r="C21" s="33" t="s">
        <v>46</v>
      </c>
      <c r="D21" s="37">
        <v>40000</v>
      </c>
      <c r="E21" s="54"/>
      <c r="F21" s="54">
        <v>39996</v>
      </c>
    </row>
    <row r="22" spans="1:6" s="4" customFormat="1" ht="12.75" customHeight="1" x14ac:dyDescent="0.3">
      <c r="A22" s="10" t="s">
        <v>42</v>
      </c>
      <c r="B22" s="34" t="s">
        <v>44</v>
      </c>
      <c r="C22" s="10" t="s">
        <v>45</v>
      </c>
      <c r="D22" s="7">
        <v>10000</v>
      </c>
      <c r="E22" s="30"/>
      <c r="F22" s="30">
        <v>10000</v>
      </c>
    </row>
    <row r="23" spans="1:6" s="4" customFormat="1" ht="12.75" customHeight="1" x14ac:dyDescent="0.3">
      <c r="A23" s="10" t="s">
        <v>53</v>
      </c>
      <c r="B23" s="34" t="s">
        <v>96</v>
      </c>
      <c r="C23" s="10" t="s">
        <v>37</v>
      </c>
      <c r="D23" s="7">
        <v>55000</v>
      </c>
      <c r="E23" s="30"/>
      <c r="F23" s="30">
        <v>43333</v>
      </c>
    </row>
    <row r="24" spans="1:6" s="4" customFormat="1" ht="12.75" customHeight="1" x14ac:dyDescent="0.3">
      <c r="A24" s="55" t="s">
        <v>24</v>
      </c>
      <c r="B24" s="56" t="s">
        <v>97</v>
      </c>
      <c r="C24" s="57" t="s">
        <v>29</v>
      </c>
      <c r="D24" s="7">
        <v>106482</v>
      </c>
      <c r="E24" s="30"/>
      <c r="F24" s="30">
        <v>106482</v>
      </c>
    </row>
    <row r="25" spans="1:6" ht="12.75" customHeight="1" x14ac:dyDescent="0.35">
      <c r="A25" s="80" t="s">
        <v>7</v>
      </c>
      <c r="B25" s="81"/>
      <c r="C25" s="82"/>
      <c r="D25" s="5">
        <f>SUM(D9:D24)</f>
        <v>1292481</v>
      </c>
      <c r="E25" s="5">
        <f t="shared" ref="E25:F25" si="0">SUM(E9:E24)</f>
        <v>0</v>
      </c>
      <c r="F25" s="5">
        <f t="shared" si="0"/>
        <v>1280810</v>
      </c>
    </row>
    <row r="26" spans="1:6" ht="12.75" customHeight="1" thickBot="1" x14ac:dyDescent="0.4"/>
    <row r="27" spans="1:6" ht="19" customHeight="1" thickBot="1" x14ac:dyDescent="0.4">
      <c r="A27" s="67" t="s">
        <v>17</v>
      </c>
      <c r="B27" s="68"/>
      <c r="C27" s="68"/>
      <c r="D27" s="68"/>
      <c r="E27" s="68"/>
      <c r="F27" s="69"/>
    </row>
    <row r="28" spans="1:6" ht="51.75" customHeight="1" thickBot="1" x14ac:dyDescent="0.4">
      <c r="A28" s="1" t="s">
        <v>2</v>
      </c>
      <c r="B28" s="1" t="s">
        <v>3</v>
      </c>
      <c r="C28" s="1" t="s">
        <v>4</v>
      </c>
      <c r="D28" s="2" t="s">
        <v>16</v>
      </c>
      <c r="E28" s="51" t="s">
        <v>6</v>
      </c>
      <c r="F28" s="51" t="s">
        <v>5</v>
      </c>
    </row>
    <row r="29" spans="1:6" ht="12.75" customHeight="1" x14ac:dyDescent="0.35">
      <c r="A29" s="38" t="s">
        <v>24</v>
      </c>
      <c r="B29" s="39" t="s">
        <v>49</v>
      </c>
      <c r="C29" s="39" t="s">
        <v>31</v>
      </c>
      <c r="D29" s="6">
        <v>221749.47</v>
      </c>
      <c r="E29" s="28"/>
      <c r="F29" s="28">
        <v>221749</v>
      </c>
    </row>
    <row r="30" spans="1:6" ht="12.75" customHeight="1" x14ac:dyDescent="0.35">
      <c r="A30" s="38" t="s">
        <v>24</v>
      </c>
      <c r="B30" s="39" t="s">
        <v>50</v>
      </c>
      <c r="C30" s="39" t="s">
        <v>51</v>
      </c>
      <c r="D30" s="6">
        <v>483000</v>
      </c>
      <c r="E30" s="28"/>
      <c r="F30" s="28">
        <v>483000</v>
      </c>
    </row>
    <row r="31" spans="1:6" ht="12.75" customHeight="1" x14ac:dyDescent="0.35">
      <c r="A31" s="38" t="s">
        <v>24</v>
      </c>
      <c r="B31" s="39" t="s">
        <v>52</v>
      </c>
      <c r="C31" s="39" t="s">
        <v>52</v>
      </c>
      <c r="D31" s="6">
        <v>96000</v>
      </c>
      <c r="E31" s="28"/>
      <c r="F31" s="28">
        <v>86760</v>
      </c>
    </row>
    <row r="32" spans="1:6" ht="12.75" customHeight="1" x14ac:dyDescent="0.35">
      <c r="A32" s="40" t="s">
        <v>53</v>
      </c>
      <c r="B32" s="41" t="s">
        <v>54</v>
      </c>
      <c r="C32" s="41"/>
      <c r="D32" s="6">
        <v>87600</v>
      </c>
      <c r="E32" s="28"/>
      <c r="F32" s="28">
        <v>87600</v>
      </c>
    </row>
    <row r="33" spans="1:6" ht="12.75" customHeight="1" x14ac:dyDescent="0.35">
      <c r="A33" s="11" t="s">
        <v>53</v>
      </c>
      <c r="B33" s="11" t="s">
        <v>55</v>
      </c>
      <c r="C33" s="11"/>
      <c r="D33" s="6">
        <v>175200</v>
      </c>
      <c r="E33" s="29"/>
      <c r="F33" s="30">
        <v>175200</v>
      </c>
    </row>
    <row r="34" spans="1:6" ht="12.75" customHeight="1" x14ac:dyDescent="0.35">
      <c r="A34" s="11" t="s">
        <v>53</v>
      </c>
      <c r="B34" s="11" t="s">
        <v>56</v>
      </c>
      <c r="C34" s="11"/>
      <c r="D34" s="6">
        <v>60222</v>
      </c>
      <c r="E34" s="30"/>
      <c r="F34" s="30">
        <v>60222</v>
      </c>
    </row>
    <row r="35" spans="1:6" ht="13.5" customHeight="1" x14ac:dyDescent="0.35">
      <c r="A35" s="11" t="s">
        <v>53</v>
      </c>
      <c r="B35" s="11" t="s">
        <v>57</v>
      </c>
      <c r="C35" s="11"/>
      <c r="D35" s="6">
        <v>36504</v>
      </c>
      <c r="E35" s="30"/>
      <c r="F35" s="30">
        <v>36504</v>
      </c>
    </row>
    <row r="36" spans="1:6" ht="12.75" customHeight="1" x14ac:dyDescent="0.35">
      <c r="A36" s="80" t="s">
        <v>7</v>
      </c>
      <c r="B36" s="81"/>
      <c r="C36" s="82"/>
      <c r="D36" s="5">
        <f>SUM(D29:D35)</f>
        <v>1160275.47</v>
      </c>
      <c r="E36" s="52">
        <f>SUM(E29:E35)</f>
        <v>0</v>
      </c>
      <c r="F36" s="52">
        <f>SUM(F29:F35)</f>
        <v>1151035</v>
      </c>
    </row>
    <row r="37" spans="1:6" ht="12.75" customHeight="1" thickBot="1" x14ac:dyDescent="0.4"/>
    <row r="38" spans="1:6" ht="19" customHeight="1" thickBot="1" x14ac:dyDescent="0.4">
      <c r="A38" s="67" t="s">
        <v>21</v>
      </c>
      <c r="B38" s="68"/>
      <c r="C38" s="68"/>
      <c r="D38" s="68"/>
      <c r="E38" s="68"/>
      <c r="F38" s="69"/>
    </row>
    <row r="39" spans="1:6" ht="51.75" customHeight="1" thickBot="1" x14ac:dyDescent="0.4">
      <c r="A39" s="1" t="s">
        <v>2</v>
      </c>
      <c r="B39" s="1" t="s">
        <v>3</v>
      </c>
      <c r="C39" s="1" t="s">
        <v>4</v>
      </c>
      <c r="D39" s="2" t="s">
        <v>16</v>
      </c>
      <c r="E39" s="51" t="s">
        <v>6</v>
      </c>
      <c r="F39" s="51" t="s">
        <v>5</v>
      </c>
    </row>
    <row r="40" spans="1:6" ht="12.75" customHeight="1" x14ac:dyDescent="0.35">
      <c r="A40" s="38" t="s">
        <v>24</v>
      </c>
      <c r="B40" s="39" t="s">
        <v>58</v>
      </c>
      <c r="C40" s="39" t="s">
        <v>29</v>
      </c>
      <c r="D40" s="6">
        <v>310565.65000000002</v>
      </c>
      <c r="E40" s="28"/>
      <c r="F40" s="28">
        <v>310566</v>
      </c>
    </row>
    <row r="41" spans="1:6" ht="12.75" customHeight="1" x14ac:dyDescent="0.35">
      <c r="A41" s="42" t="s">
        <v>24</v>
      </c>
      <c r="B41" s="42" t="s">
        <v>59</v>
      </c>
      <c r="C41" s="42" t="s">
        <v>32</v>
      </c>
      <c r="D41" s="6">
        <v>529373</v>
      </c>
      <c r="E41" s="29"/>
      <c r="F41" s="30">
        <v>529373</v>
      </c>
    </row>
    <row r="42" spans="1:6" ht="12.75" customHeight="1" x14ac:dyDescent="0.35">
      <c r="A42" s="11" t="s">
        <v>53</v>
      </c>
      <c r="B42" s="11" t="s">
        <v>60</v>
      </c>
      <c r="C42" s="11" t="s">
        <v>61</v>
      </c>
      <c r="D42" s="6">
        <v>308144</v>
      </c>
      <c r="E42" s="30"/>
      <c r="F42" s="30">
        <v>308144</v>
      </c>
    </row>
    <row r="43" spans="1:6" ht="12.75" customHeight="1" x14ac:dyDescent="0.35">
      <c r="A43" s="11" t="s">
        <v>24</v>
      </c>
      <c r="B43" s="11" t="s">
        <v>95</v>
      </c>
      <c r="C43" s="11" t="s">
        <v>29</v>
      </c>
      <c r="D43" s="6">
        <v>195260</v>
      </c>
      <c r="E43" s="30"/>
      <c r="F43" s="30">
        <v>195260</v>
      </c>
    </row>
    <row r="44" spans="1:6" ht="12.75" customHeight="1" x14ac:dyDescent="0.35">
      <c r="A44" s="70" t="s">
        <v>7</v>
      </c>
      <c r="B44" s="71"/>
      <c r="C44" s="72"/>
      <c r="D44" s="5">
        <f>SUM(D40:D43)</f>
        <v>1343342.65</v>
      </c>
      <c r="E44" s="52">
        <f>SUM(E40:E43)</f>
        <v>0</v>
      </c>
      <c r="F44" s="52">
        <f>SUM(F40:F43)</f>
        <v>1343343</v>
      </c>
    </row>
    <row r="45" spans="1:6" ht="12.75" customHeight="1" thickBot="1" x14ac:dyDescent="0.4">
      <c r="A45" s="31"/>
      <c r="B45" s="31"/>
      <c r="C45" s="31"/>
      <c r="D45" s="32"/>
      <c r="E45" s="32"/>
      <c r="F45" s="32"/>
    </row>
    <row r="46" spans="1:6" ht="19" customHeight="1" thickBot="1" x14ac:dyDescent="0.4">
      <c r="A46" s="67" t="s">
        <v>18</v>
      </c>
      <c r="B46" s="68"/>
      <c r="C46" s="68"/>
      <c r="D46" s="68"/>
      <c r="E46" s="68"/>
      <c r="F46" s="69"/>
    </row>
    <row r="47" spans="1:6" ht="51.75" customHeight="1" thickBot="1" x14ac:dyDescent="0.4">
      <c r="A47" s="1" t="s">
        <v>2</v>
      </c>
      <c r="B47" s="1" t="s">
        <v>3</v>
      </c>
      <c r="C47" s="1" t="s">
        <v>4</v>
      </c>
      <c r="D47" s="2" t="s">
        <v>16</v>
      </c>
      <c r="E47" s="51" t="s">
        <v>6</v>
      </c>
      <c r="F47" s="51" t="s">
        <v>5</v>
      </c>
    </row>
    <row r="48" spans="1:6" ht="12.75" customHeight="1" x14ac:dyDescent="0.35">
      <c r="A48" s="43" t="s">
        <v>24</v>
      </c>
      <c r="B48" s="11" t="s">
        <v>62</v>
      </c>
      <c r="C48" s="11" t="s">
        <v>63</v>
      </c>
      <c r="D48" s="6">
        <v>5500000</v>
      </c>
      <c r="E48" s="30">
        <v>3500000</v>
      </c>
      <c r="F48" s="30">
        <v>3430356.32</v>
      </c>
    </row>
    <row r="49" spans="1:11" ht="12.75" customHeight="1" x14ac:dyDescent="0.35">
      <c r="A49" s="11" t="s">
        <v>24</v>
      </c>
      <c r="B49" s="11" t="s">
        <v>62</v>
      </c>
      <c r="C49" s="11" t="s">
        <v>63</v>
      </c>
      <c r="D49" s="6">
        <v>5000</v>
      </c>
      <c r="E49" s="29"/>
      <c r="F49" s="30">
        <v>5000</v>
      </c>
    </row>
    <row r="50" spans="1:11" ht="12.75" customHeight="1" x14ac:dyDescent="0.35">
      <c r="A50" s="11" t="s">
        <v>24</v>
      </c>
      <c r="B50" s="11" t="s">
        <v>62</v>
      </c>
      <c r="C50" s="11" t="s">
        <v>63</v>
      </c>
      <c r="D50" s="6">
        <v>510000</v>
      </c>
      <c r="E50" s="30"/>
      <c r="F50" s="30">
        <v>510000</v>
      </c>
    </row>
    <row r="51" spans="1:11" ht="13.5" customHeight="1" x14ac:dyDescent="0.35">
      <c r="A51" s="11" t="s">
        <v>42</v>
      </c>
      <c r="B51" s="11" t="s">
        <v>62</v>
      </c>
      <c r="C51" s="11" t="s">
        <v>63</v>
      </c>
      <c r="D51" s="6">
        <v>2300000</v>
      </c>
      <c r="E51" s="30">
        <v>2320000</v>
      </c>
      <c r="F51" s="30">
        <v>2301107.9500000002</v>
      </c>
      <c r="K51" t="s">
        <v>9</v>
      </c>
    </row>
    <row r="52" spans="1:11" ht="13.5" customHeight="1" x14ac:dyDescent="0.35">
      <c r="A52" s="11" t="s">
        <v>53</v>
      </c>
      <c r="B52" s="11" t="s">
        <v>62</v>
      </c>
      <c r="C52" s="11" t="s">
        <v>63</v>
      </c>
      <c r="D52" s="6">
        <v>2400000</v>
      </c>
      <c r="E52" s="30">
        <v>1600000</v>
      </c>
      <c r="F52" s="30">
        <v>1397555</v>
      </c>
    </row>
    <row r="53" spans="1:11" ht="12.75" customHeight="1" x14ac:dyDescent="0.35">
      <c r="A53" s="80" t="s">
        <v>7</v>
      </c>
      <c r="B53" s="81"/>
      <c r="C53" s="82"/>
      <c r="D53" s="5">
        <f>SUM(D48:D52)</f>
        <v>10715000</v>
      </c>
      <c r="E53" s="52">
        <f>SUM(E48:E52)</f>
        <v>7420000</v>
      </c>
      <c r="F53" s="52">
        <f>SUM(F48:F52)</f>
        <v>7644019.2699999996</v>
      </c>
    </row>
    <row r="54" spans="1:11" ht="12.75" customHeight="1" thickBot="1" x14ac:dyDescent="0.4">
      <c r="A54" s="31"/>
      <c r="B54" s="31"/>
      <c r="C54" s="31"/>
      <c r="D54" s="32"/>
      <c r="E54" s="32"/>
      <c r="F54" s="32"/>
    </row>
    <row r="55" spans="1:11" ht="19" customHeight="1" thickBot="1" x14ac:dyDescent="0.4">
      <c r="A55" s="67" t="s">
        <v>8</v>
      </c>
      <c r="B55" s="68"/>
      <c r="C55" s="68"/>
      <c r="D55" s="68"/>
      <c r="E55" s="68"/>
      <c r="F55" s="69"/>
    </row>
    <row r="56" spans="1:11" ht="51.75" customHeight="1" thickBot="1" x14ac:dyDescent="0.4">
      <c r="A56" s="1" t="s">
        <v>2</v>
      </c>
      <c r="B56" s="1" t="s">
        <v>3</v>
      </c>
      <c r="C56" s="1" t="s">
        <v>4</v>
      </c>
      <c r="D56" s="2" t="s">
        <v>16</v>
      </c>
      <c r="E56" s="51" t="s">
        <v>6</v>
      </c>
      <c r="F56" s="51" t="s">
        <v>5</v>
      </c>
    </row>
    <row r="57" spans="1:11" ht="12.75" customHeight="1" x14ac:dyDescent="0.35">
      <c r="A57" s="35" t="s">
        <v>24</v>
      </c>
      <c r="B57" s="35" t="s">
        <v>64</v>
      </c>
      <c r="C57" s="35" t="s">
        <v>29</v>
      </c>
      <c r="D57" s="37">
        <v>49408</v>
      </c>
      <c r="E57" s="54"/>
      <c r="F57" s="54">
        <v>49408</v>
      </c>
    </row>
    <row r="58" spans="1:11" ht="12.75" customHeight="1" x14ac:dyDescent="0.35">
      <c r="A58" s="35" t="s">
        <v>24</v>
      </c>
      <c r="B58" s="35" t="s">
        <v>65</v>
      </c>
      <c r="C58" s="35" t="s">
        <v>66</v>
      </c>
      <c r="D58" s="37">
        <v>139080</v>
      </c>
      <c r="E58" s="54"/>
      <c r="F58" s="54">
        <v>139080</v>
      </c>
    </row>
    <row r="59" spans="1:11" ht="12.75" customHeight="1" x14ac:dyDescent="0.35">
      <c r="A59" s="35" t="s">
        <v>24</v>
      </c>
      <c r="B59" s="35" t="s">
        <v>67</v>
      </c>
      <c r="C59" s="35" t="s">
        <v>68</v>
      </c>
      <c r="D59" s="37">
        <v>89011</v>
      </c>
      <c r="E59" s="54"/>
      <c r="F59" s="54">
        <v>89011</v>
      </c>
    </row>
    <row r="60" spans="1:11" ht="12.75" customHeight="1" x14ac:dyDescent="0.35">
      <c r="A60" s="35" t="s">
        <v>24</v>
      </c>
      <c r="B60" s="35" t="s">
        <v>69</v>
      </c>
      <c r="C60" s="35" t="s">
        <v>70</v>
      </c>
      <c r="D60" s="37">
        <v>133517</v>
      </c>
      <c r="E60" s="54"/>
      <c r="F60" s="54">
        <v>133517</v>
      </c>
    </row>
    <row r="61" spans="1:11" ht="12.75" customHeight="1" x14ac:dyDescent="0.35">
      <c r="A61" s="35" t="s">
        <v>24</v>
      </c>
      <c r="B61" s="35" t="s">
        <v>71</v>
      </c>
      <c r="C61" s="35" t="s">
        <v>29</v>
      </c>
      <c r="D61" s="37">
        <v>56466</v>
      </c>
      <c r="E61" s="54"/>
      <c r="F61" s="54">
        <v>56466</v>
      </c>
    </row>
    <row r="62" spans="1:11" ht="12.75" customHeight="1" x14ac:dyDescent="0.35">
      <c r="A62" s="35" t="s">
        <v>24</v>
      </c>
      <c r="B62" s="35" t="s">
        <v>72</v>
      </c>
      <c r="C62" s="35" t="s">
        <v>29</v>
      </c>
      <c r="D62" s="37">
        <v>42350</v>
      </c>
      <c r="E62" s="54"/>
      <c r="F62" s="54">
        <v>42350</v>
      </c>
    </row>
    <row r="63" spans="1:11" ht="12.75" customHeight="1" x14ac:dyDescent="0.35">
      <c r="A63" s="35" t="s">
        <v>24</v>
      </c>
      <c r="B63" s="35" t="s">
        <v>73</v>
      </c>
      <c r="C63" s="35" t="s">
        <v>29</v>
      </c>
      <c r="D63" s="37">
        <v>51863</v>
      </c>
      <c r="E63" s="54"/>
      <c r="F63" s="54">
        <v>51863</v>
      </c>
    </row>
    <row r="64" spans="1:11" ht="12.75" customHeight="1" x14ac:dyDescent="0.35">
      <c r="A64" s="35" t="s">
        <v>24</v>
      </c>
      <c r="B64" s="35" t="s">
        <v>74</v>
      </c>
      <c r="C64" s="35" t="s">
        <v>32</v>
      </c>
      <c r="D64" s="37">
        <v>359974</v>
      </c>
      <c r="E64" s="54"/>
      <c r="F64" s="54">
        <v>359974</v>
      </c>
    </row>
    <row r="65" spans="1:11" ht="12.75" customHeight="1" x14ac:dyDescent="0.35">
      <c r="A65" s="35" t="s">
        <v>24</v>
      </c>
      <c r="B65" s="35" t="s">
        <v>75</v>
      </c>
      <c r="C65" s="35" t="s">
        <v>29</v>
      </c>
      <c r="D65" s="37">
        <v>70583</v>
      </c>
      <c r="E65" s="54"/>
      <c r="F65" s="54">
        <v>70583</v>
      </c>
    </row>
    <row r="66" spans="1:11" ht="12.75" customHeight="1" x14ac:dyDescent="0.35">
      <c r="A66" s="35" t="s">
        <v>24</v>
      </c>
      <c r="B66" s="35" t="s">
        <v>76</v>
      </c>
      <c r="C66" s="35" t="s">
        <v>29</v>
      </c>
      <c r="D66" s="37">
        <v>84700</v>
      </c>
      <c r="E66" s="54"/>
      <c r="F66" s="54">
        <v>84700</v>
      </c>
    </row>
    <row r="67" spans="1:11" ht="12.75" customHeight="1" x14ac:dyDescent="0.35">
      <c r="A67" s="35" t="s">
        <v>24</v>
      </c>
      <c r="B67" s="35" t="s">
        <v>77</v>
      </c>
      <c r="C67" s="35" t="s">
        <v>24</v>
      </c>
      <c r="D67" s="37">
        <v>127050</v>
      </c>
      <c r="E67" s="54"/>
      <c r="F67" s="54">
        <v>127050</v>
      </c>
    </row>
    <row r="68" spans="1:11" ht="12.75" customHeight="1" x14ac:dyDescent="0.35">
      <c r="A68" s="35" t="s">
        <v>24</v>
      </c>
      <c r="B68" s="35" t="s">
        <v>78</v>
      </c>
      <c r="C68" s="35" t="s">
        <v>78</v>
      </c>
      <c r="D68" s="37">
        <v>44506</v>
      </c>
      <c r="E68" s="54"/>
      <c r="F68" s="54">
        <v>44506</v>
      </c>
    </row>
    <row r="69" spans="1:11" ht="12.75" customHeight="1" x14ac:dyDescent="0.35">
      <c r="A69" s="35" t="s">
        <v>24</v>
      </c>
      <c r="B69" s="35" t="s">
        <v>79</v>
      </c>
      <c r="C69" s="35" t="s">
        <v>35</v>
      </c>
      <c r="D69" s="37">
        <v>176458</v>
      </c>
      <c r="E69" s="54"/>
      <c r="F69" s="54">
        <v>176458</v>
      </c>
    </row>
    <row r="70" spans="1:11" ht="12.75" customHeight="1" x14ac:dyDescent="0.35">
      <c r="A70" s="35" t="s">
        <v>24</v>
      </c>
      <c r="B70" s="35" t="s">
        <v>80</v>
      </c>
      <c r="C70" s="35" t="s">
        <v>80</v>
      </c>
      <c r="D70" s="37">
        <v>38942</v>
      </c>
      <c r="E70" s="54"/>
      <c r="F70" s="54">
        <v>38942</v>
      </c>
    </row>
    <row r="71" spans="1:11" ht="12.75" customHeight="1" x14ac:dyDescent="0.35">
      <c r="A71" s="33" t="s">
        <v>24</v>
      </c>
      <c r="B71" s="33" t="s">
        <v>81</v>
      </c>
      <c r="C71" s="33" t="s">
        <v>81</v>
      </c>
      <c r="D71" s="37">
        <v>30780</v>
      </c>
      <c r="E71" s="54"/>
      <c r="F71" s="54">
        <v>30780</v>
      </c>
    </row>
    <row r="72" spans="1:11" ht="12.75" customHeight="1" x14ac:dyDescent="0.35">
      <c r="A72" s="46" t="s">
        <v>53</v>
      </c>
      <c r="B72" s="44" t="s">
        <v>82</v>
      </c>
      <c r="C72" s="45" t="s">
        <v>61</v>
      </c>
      <c r="D72" s="7">
        <v>105676</v>
      </c>
      <c r="E72" s="30"/>
      <c r="F72" s="30">
        <v>105676</v>
      </c>
      <c r="K72" t="s">
        <v>9</v>
      </c>
    </row>
    <row r="73" spans="1:11" ht="12.75" customHeight="1" x14ac:dyDescent="0.35">
      <c r="A73" s="79" t="s">
        <v>7</v>
      </c>
      <c r="B73" s="79"/>
      <c r="C73" s="79"/>
      <c r="D73" s="5">
        <f>SUM(D57:D72)</f>
        <v>1600364</v>
      </c>
      <c r="E73" s="52">
        <f t="shared" ref="E73:F73" si="1">SUM(E57:E72)</f>
        <v>0</v>
      </c>
      <c r="F73" s="52">
        <f t="shared" si="1"/>
        <v>1600364</v>
      </c>
    </row>
    <row r="74" spans="1:11" ht="12.75" customHeight="1" thickBot="1" x14ac:dyDescent="0.4">
      <c r="B74" t="s">
        <v>9</v>
      </c>
    </row>
    <row r="75" spans="1:11" ht="19" customHeight="1" thickBot="1" x14ac:dyDescent="0.4">
      <c r="A75" s="67" t="s">
        <v>10</v>
      </c>
      <c r="B75" s="68"/>
      <c r="C75" s="68"/>
      <c r="D75" s="68"/>
      <c r="E75" s="68"/>
      <c r="F75" s="69"/>
    </row>
    <row r="76" spans="1:11" ht="51.75" customHeight="1" thickBot="1" x14ac:dyDescent="0.4">
      <c r="A76" s="1" t="s">
        <v>2</v>
      </c>
      <c r="B76" s="1" t="s">
        <v>3</v>
      </c>
      <c r="C76" s="1" t="s">
        <v>4</v>
      </c>
      <c r="D76" s="2" t="s">
        <v>16</v>
      </c>
      <c r="E76" s="51" t="s">
        <v>6</v>
      </c>
      <c r="F76" s="51" t="s">
        <v>5</v>
      </c>
    </row>
    <row r="77" spans="1:11" ht="12.75" customHeight="1" x14ac:dyDescent="0.35">
      <c r="A77" s="8"/>
      <c r="B77" s="8"/>
      <c r="C77" s="8"/>
      <c r="D77" s="3"/>
      <c r="E77" s="28"/>
      <c r="F77" s="28"/>
    </row>
    <row r="78" spans="1:11" ht="12.75" customHeight="1" x14ac:dyDescent="0.35">
      <c r="A78" s="70" t="s">
        <v>7</v>
      </c>
      <c r="B78" s="71"/>
      <c r="C78" s="72"/>
      <c r="D78" s="5">
        <f>SUM(D77)</f>
        <v>0</v>
      </c>
      <c r="E78" s="52">
        <f>SUM(E77)</f>
        <v>0</v>
      </c>
      <c r="F78" s="52">
        <f t="shared" ref="F78" si="2">SUM(F77)</f>
        <v>0</v>
      </c>
    </row>
    <row r="79" spans="1:11" ht="12.75" customHeight="1" thickBot="1" x14ac:dyDescent="0.4"/>
    <row r="80" spans="1:11" ht="19" customHeight="1" thickBot="1" x14ac:dyDescent="0.4">
      <c r="A80" s="73" t="s">
        <v>11</v>
      </c>
      <c r="B80" s="74"/>
      <c r="C80" s="74"/>
      <c r="D80" s="74"/>
      <c r="E80" s="74"/>
      <c r="F80" s="75"/>
    </row>
    <row r="81" spans="1:8" ht="19" customHeight="1" thickBot="1" x14ac:dyDescent="0.4">
      <c r="A81" s="76" t="s">
        <v>19</v>
      </c>
      <c r="B81" s="77"/>
      <c r="C81" s="77"/>
      <c r="D81" s="77"/>
      <c r="E81" s="77"/>
      <c r="F81" s="78"/>
    </row>
    <row r="82" spans="1:8" ht="51.75" customHeight="1" thickBot="1" x14ac:dyDescent="0.4">
      <c r="A82" s="1" t="s">
        <v>2</v>
      </c>
      <c r="B82" s="1" t="s">
        <v>3</v>
      </c>
      <c r="C82" s="1" t="s">
        <v>4</v>
      </c>
      <c r="D82" s="2" t="s">
        <v>16</v>
      </c>
      <c r="E82" s="51" t="s">
        <v>6</v>
      </c>
      <c r="F82" s="51" t="s">
        <v>5</v>
      </c>
    </row>
    <row r="83" spans="1:8" ht="12.75" customHeight="1" x14ac:dyDescent="0.35">
      <c r="A83" s="43" t="s">
        <v>24</v>
      </c>
      <c r="B83" s="9" t="s">
        <v>83</v>
      </c>
      <c r="C83" s="43" t="s">
        <v>24</v>
      </c>
      <c r="D83" s="47">
        <v>50000</v>
      </c>
      <c r="E83" s="30"/>
      <c r="F83" s="30">
        <v>50000</v>
      </c>
    </row>
    <row r="84" spans="1:8" ht="12.75" customHeight="1" x14ac:dyDescent="0.35">
      <c r="A84" s="43" t="s">
        <v>84</v>
      </c>
      <c r="B84" s="9" t="s">
        <v>85</v>
      </c>
      <c r="C84" s="43" t="s">
        <v>84</v>
      </c>
      <c r="D84" s="47">
        <v>100000</v>
      </c>
      <c r="E84" s="30"/>
      <c r="F84" s="30">
        <v>100000</v>
      </c>
    </row>
    <row r="85" spans="1:8" ht="12.75" customHeight="1" x14ac:dyDescent="0.35">
      <c r="A85" s="43" t="s">
        <v>42</v>
      </c>
      <c r="B85" s="9" t="s">
        <v>85</v>
      </c>
      <c r="C85" s="43" t="s">
        <v>42</v>
      </c>
      <c r="D85" s="47">
        <v>50000</v>
      </c>
      <c r="E85" s="30"/>
      <c r="F85" s="30">
        <v>46972.99</v>
      </c>
    </row>
    <row r="86" spans="1:8" ht="12.75" customHeight="1" x14ac:dyDescent="0.35">
      <c r="A86" s="11" t="s">
        <v>53</v>
      </c>
      <c r="B86" s="9" t="s">
        <v>86</v>
      </c>
      <c r="C86" s="11" t="s">
        <v>53</v>
      </c>
      <c r="D86" s="47">
        <v>50000</v>
      </c>
      <c r="E86" s="30"/>
      <c r="F86" s="30">
        <v>50000</v>
      </c>
    </row>
    <row r="87" spans="1:8" ht="12.75" customHeight="1" x14ac:dyDescent="0.35">
      <c r="A87" s="11" t="s">
        <v>53</v>
      </c>
      <c r="B87" s="9" t="s">
        <v>87</v>
      </c>
      <c r="C87" s="11" t="s">
        <v>53</v>
      </c>
      <c r="D87" s="7">
        <v>65439</v>
      </c>
      <c r="E87" s="30"/>
      <c r="F87" s="30">
        <v>67460</v>
      </c>
    </row>
    <row r="88" spans="1:8" ht="12.75" customHeight="1" x14ac:dyDescent="0.35">
      <c r="A88" s="42" t="s">
        <v>24</v>
      </c>
      <c r="B88" s="48" t="s">
        <v>88</v>
      </c>
      <c r="C88" s="42" t="s">
        <v>24</v>
      </c>
      <c r="D88" s="7">
        <v>50000</v>
      </c>
      <c r="E88" s="30"/>
      <c r="F88" s="30">
        <v>50000</v>
      </c>
    </row>
    <row r="89" spans="1:8" ht="12.75" customHeight="1" x14ac:dyDescent="0.35">
      <c r="A89" s="42" t="s">
        <v>24</v>
      </c>
      <c r="B89" s="48" t="s">
        <v>89</v>
      </c>
      <c r="C89" s="42" t="s">
        <v>24</v>
      </c>
      <c r="D89" s="7">
        <v>69000</v>
      </c>
      <c r="E89" s="30"/>
      <c r="F89" s="30">
        <v>69000</v>
      </c>
    </row>
    <row r="90" spans="1:8" ht="12.75" customHeight="1" x14ac:dyDescent="0.35">
      <c r="A90" s="79" t="s">
        <v>7</v>
      </c>
      <c r="B90" s="79"/>
      <c r="C90" s="79"/>
      <c r="D90" s="5">
        <f>SUM(D83:D89)</f>
        <v>434439</v>
      </c>
      <c r="E90" s="52">
        <f>SUM(E83:E89)</f>
        <v>0</v>
      </c>
      <c r="F90" s="52">
        <f>SUM(F83:F89)</f>
        <v>433432.99</v>
      </c>
    </row>
    <row r="91" spans="1:8" ht="12.75" customHeight="1" thickBot="1" x14ac:dyDescent="0.4">
      <c r="A91" s="31"/>
      <c r="B91" s="31"/>
      <c r="C91" s="31"/>
      <c r="D91" s="32"/>
      <c r="E91" s="32"/>
      <c r="F91" s="32"/>
    </row>
    <row r="92" spans="1:8" ht="19" customHeight="1" thickBot="1" x14ac:dyDescent="0.4">
      <c r="A92" s="62" t="s">
        <v>20</v>
      </c>
      <c r="B92" s="63"/>
      <c r="C92" s="63"/>
      <c r="D92" s="63"/>
      <c r="E92" s="63"/>
      <c r="F92" s="64"/>
    </row>
    <row r="93" spans="1:8" ht="51.75" customHeight="1" thickBot="1" x14ac:dyDescent="0.4">
      <c r="A93" s="1" t="s">
        <v>2</v>
      </c>
      <c r="B93" s="1" t="s">
        <v>3</v>
      </c>
      <c r="C93" s="1" t="s">
        <v>4</v>
      </c>
      <c r="D93" s="2" t="s">
        <v>16</v>
      </c>
      <c r="E93" s="2" t="s">
        <v>6</v>
      </c>
      <c r="F93" s="2" t="s">
        <v>5</v>
      </c>
    </row>
    <row r="94" spans="1:8" ht="12.75" customHeight="1" x14ac:dyDescent="0.35">
      <c r="A94" s="35" t="s">
        <v>91</v>
      </c>
      <c r="B94" s="35" t="s">
        <v>92</v>
      </c>
      <c r="C94" s="35" t="s">
        <v>90</v>
      </c>
      <c r="D94" s="37">
        <v>968961</v>
      </c>
      <c r="E94" s="54"/>
      <c r="F94" s="52">
        <f>264080+593405.11+105089.06</f>
        <v>962574.16999999993</v>
      </c>
      <c r="H94" s="49"/>
    </row>
    <row r="95" spans="1:8" ht="12.75" customHeight="1" x14ac:dyDescent="0.35">
      <c r="A95" s="65" t="s">
        <v>7</v>
      </c>
      <c r="B95" s="65"/>
      <c r="C95" s="65"/>
      <c r="D95" s="5">
        <f>SUM(D94:D94)</f>
        <v>968961</v>
      </c>
      <c r="E95" s="52">
        <f>SUM(E94:E94)</f>
        <v>0</v>
      </c>
      <c r="F95" s="52">
        <f>SUM(F94:F94)</f>
        <v>962574.16999999993</v>
      </c>
    </row>
    <row r="96" spans="1:8" ht="12.75" customHeight="1" thickBot="1" x14ac:dyDescent="0.4">
      <c r="E96" s="50"/>
      <c r="F96" s="50"/>
    </row>
    <row r="97" spans="1:6" ht="21.75" customHeight="1" thickBot="1" x14ac:dyDescent="0.4">
      <c r="C97" s="12" t="s">
        <v>12</v>
      </c>
      <c r="D97" s="13">
        <f>SUM(D25,D36,D44,D53,D73,D78,D90,D95)</f>
        <v>17514863.119999997</v>
      </c>
      <c r="E97" s="53">
        <f>SUM(E25,E36,E44,E53,E73,E78,E90,E95)</f>
        <v>7420000</v>
      </c>
      <c r="F97" s="53">
        <f>SUM(F25,F36,F44,F53,F73,F78,F90,F95)</f>
        <v>14415578.43</v>
      </c>
    </row>
    <row r="98" spans="1:6" ht="27" customHeight="1" x14ac:dyDescent="0.35"/>
    <row r="99" spans="1:6" s="16" customFormat="1" ht="12.75" customHeight="1" x14ac:dyDescent="0.3">
      <c r="A99" s="66" t="s">
        <v>23</v>
      </c>
      <c r="B99" s="66"/>
      <c r="C99" s="66"/>
      <c r="D99" s="14"/>
      <c r="E99" s="15"/>
      <c r="F99" s="15"/>
    </row>
    <row r="100" spans="1:6" s="16" customFormat="1" ht="13.5" x14ac:dyDescent="0.3">
      <c r="A100" s="66"/>
      <c r="B100" s="66"/>
      <c r="C100" s="66"/>
      <c r="D100" s="14"/>
      <c r="E100" s="15"/>
      <c r="F100" s="15"/>
    </row>
    <row r="101" spans="1:6" s="16" customFormat="1" ht="13.5" x14ac:dyDescent="0.3">
      <c r="A101" s="66"/>
      <c r="B101" s="66"/>
      <c r="C101" s="66"/>
      <c r="D101" s="14"/>
      <c r="E101" s="15"/>
      <c r="F101" s="15"/>
    </row>
    <row r="102" spans="1:6" s="16" customFormat="1" ht="13.5" x14ac:dyDescent="0.3">
      <c r="A102" s="17"/>
      <c r="B102" s="17"/>
      <c r="C102" s="17"/>
      <c r="D102" s="15"/>
      <c r="E102" s="15"/>
      <c r="F102" s="15"/>
    </row>
    <row r="103" spans="1:6" s="16" customFormat="1" ht="13.5" x14ac:dyDescent="0.3">
      <c r="A103" s="18"/>
      <c r="B103" s="17"/>
      <c r="C103" s="17"/>
      <c r="D103" s="19"/>
      <c r="E103" s="16" t="s">
        <v>9</v>
      </c>
      <c r="F103" s="20"/>
    </row>
    <row r="104" spans="1:6" s="16" customFormat="1" ht="13.5" x14ac:dyDescent="0.3">
      <c r="A104" s="18"/>
      <c r="B104" s="18"/>
      <c r="C104" s="18"/>
      <c r="D104" s="19"/>
      <c r="E104" s="20"/>
      <c r="F104" s="20"/>
    </row>
    <row r="105" spans="1:6" s="16" customFormat="1" ht="13.5" x14ac:dyDescent="0.3">
      <c r="A105" s="21" t="s">
        <v>13</v>
      </c>
      <c r="B105" s="22"/>
      <c r="C105" s="21" t="s">
        <v>14</v>
      </c>
      <c r="D105" s="23"/>
    </row>
    <row r="106" spans="1:6" s="16" customFormat="1" ht="13.5" x14ac:dyDescent="0.3">
      <c r="A106" s="21"/>
      <c r="B106" s="24"/>
      <c r="C106" s="21"/>
      <c r="D106" s="19"/>
    </row>
    <row r="107" spans="1:6" s="16" customFormat="1" ht="13.5" x14ac:dyDescent="0.3">
      <c r="A107" s="18"/>
      <c r="B107" s="18"/>
      <c r="C107" s="18"/>
      <c r="D107" s="19"/>
      <c r="E107" s="20"/>
      <c r="F107" s="20"/>
    </row>
    <row r="108" spans="1:6" s="16" customFormat="1" ht="13.5" x14ac:dyDescent="0.3">
      <c r="A108" s="18"/>
      <c r="B108" s="18"/>
      <c r="C108" s="18"/>
      <c r="D108" s="19"/>
      <c r="E108" s="20"/>
      <c r="F108" s="20"/>
    </row>
    <row r="109" spans="1:6" s="16" customFormat="1" ht="13.5" x14ac:dyDescent="0.3">
      <c r="A109" s="21" t="s">
        <v>15</v>
      </c>
      <c r="B109" s="22"/>
      <c r="C109" s="21" t="s">
        <v>14</v>
      </c>
      <c r="D109" s="25"/>
    </row>
    <row r="110" spans="1:6" s="16" customFormat="1" ht="24" customHeight="1" x14ac:dyDescent="0.3">
      <c r="A110" s="18"/>
      <c r="B110" s="18"/>
      <c r="C110" s="26"/>
      <c r="D110" s="19"/>
      <c r="E110" s="19"/>
      <c r="F110" s="27"/>
    </row>
    <row r="111" spans="1:6" ht="12.75" customHeight="1" x14ac:dyDescent="0.35"/>
    <row r="112" spans="1:6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  <row r="183" ht="12.75" customHeight="1" x14ac:dyDescent="0.35"/>
    <row r="184" ht="12.75" customHeight="1" x14ac:dyDescent="0.35"/>
    <row r="185" ht="12.75" customHeight="1" x14ac:dyDescent="0.35"/>
    <row r="186" ht="12.75" customHeight="1" x14ac:dyDescent="0.35"/>
    <row r="187" ht="12.75" customHeight="1" x14ac:dyDescent="0.35"/>
    <row r="188" ht="12.75" customHeight="1" x14ac:dyDescent="0.35"/>
    <row r="189" ht="12.75" customHeight="1" x14ac:dyDescent="0.35"/>
    <row r="190" ht="12.75" customHeight="1" x14ac:dyDescent="0.35"/>
    <row r="191" ht="12.75" customHeight="1" x14ac:dyDescent="0.35"/>
    <row r="192" ht="12.75" customHeight="1" x14ac:dyDescent="0.35"/>
    <row r="193" ht="12.75" customHeight="1" x14ac:dyDescent="0.35"/>
    <row r="194" ht="12.75" customHeight="1" x14ac:dyDescent="0.35"/>
    <row r="195" ht="12.75" customHeight="1" x14ac:dyDescent="0.35"/>
    <row r="196" ht="12.75" customHeight="1" x14ac:dyDescent="0.35"/>
    <row r="197" ht="12.75" customHeight="1" x14ac:dyDescent="0.35"/>
    <row r="198" ht="12.75" customHeight="1" x14ac:dyDescent="0.35"/>
    <row r="199" ht="12.75" customHeight="1" x14ac:dyDescent="0.35"/>
    <row r="200" ht="12.75" customHeight="1" x14ac:dyDescent="0.35"/>
    <row r="201" ht="12.75" customHeight="1" x14ac:dyDescent="0.35"/>
    <row r="202" ht="12.75" customHeight="1" x14ac:dyDescent="0.35"/>
    <row r="203" ht="12.75" customHeight="1" x14ac:dyDescent="0.35"/>
    <row r="204" ht="12.75" customHeight="1" x14ac:dyDescent="0.35"/>
    <row r="205" ht="12.75" customHeight="1" x14ac:dyDescent="0.35"/>
  </sheetData>
  <mergeCells count="22">
    <mergeCell ref="A53:C53"/>
    <mergeCell ref="A25:C25"/>
    <mergeCell ref="A27:F27"/>
    <mergeCell ref="A38:F38"/>
    <mergeCell ref="A44:C44"/>
    <mergeCell ref="A46:F46"/>
    <mergeCell ref="A6:F6"/>
    <mergeCell ref="A1:D1"/>
    <mergeCell ref="A92:F92"/>
    <mergeCell ref="A95:C95"/>
    <mergeCell ref="A99:C101"/>
    <mergeCell ref="A75:F75"/>
    <mergeCell ref="A78:C78"/>
    <mergeCell ref="A80:F80"/>
    <mergeCell ref="A81:F81"/>
    <mergeCell ref="A90:C90"/>
    <mergeCell ref="A36:C36"/>
    <mergeCell ref="A55:F55"/>
    <mergeCell ref="A73:C73"/>
    <mergeCell ref="A2:B3"/>
    <mergeCell ref="A5:D5"/>
    <mergeCell ref="A7:F7"/>
  </mergeCells>
  <pageMargins left="0.70866141732283472" right="0.70866141732283472" top="0.74803149606299213" bottom="0.74803149606299213" header="0.31496062992125984" footer="0.31496062992125984"/>
  <pageSetup paperSize="9" scale="69" fitToHeight="15" orientation="landscape" horizontalDpi="4294967293" r:id="rId1"/>
  <rowBreaks count="2" manualBreakCount="2">
    <brk id="44" max="5" man="1"/>
    <brk id="79" max="5" man="1"/>
  </rowBreaks>
  <ignoredErrors>
    <ignoredError sqref="D36:F36 D78 E78:F78 E96:F97 E44:F4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A - Summary Exp S10</vt:lpstr>
      <vt:lpstr>'TAB A - Summary Exp S10'!Print_Area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2026-08-04T09:46:18Z</dcterms:created>
  <dcterms:modified xsi:type="dcterms:W3CDTF">2026-08-04T09:46:22Z</dcterms:modified>
</cp:coreProperties>
</file>