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3160" windowHeight="12240"/>
  </bookViews>
  <sheets>
    <sheet name="Sheet1" sheetId="1" r:id="rId1"/>
  </sheets>
  <definedNames>
    <definedName name="_xlnm.Print_Area" localSheetId="0">Sheet1!$A$1:$F$65</definedName>
  </definedNames>
  <calcPr calcId="145621"/>
</workbook>
</file>

<file path=xl/calcChain.xml><?xml version="1.0" encoding="utf-8"?>
<calcChain xmlns="http://schemas.openxmlformats.org/spreadsheetml/2006/main">
  <c r="F56" i="1" l="1"/>
  <c r="F42" i="1"/>
  <c r="F36" i="1"/>
  <c r="F30" i="1"/>
  <c r="F18" i="1"/>
  <c r="F59" i="1" l="1"/>
  <c r="E18" i="1"/>
  <c r="D18" i="1"/>
  <c r="E36" i="1" l="1"/>
  <c r="D36" i="1"/>
  <c r="D56" i="1" l="1"/>
  <c r="E56" i="1"/>
  <c r="D42" i="1"/>
  <c r="E42" i="1"/>
  <c r="D30" i="1"/>
  <c r="E30" i="1"/>
  <c r="E59" i="1" l="1"/>
  <c r="D59" i="1"/>
</calcChain>
</file>

<file path=xl/sharedStrings.xml><?xml version="1.0" encoding="utf-8"?>
<sst xmlns="http://schemas.openxmlformats.org/spreadsheetml/2006/main" count="123" uniqueCount="55">
  <si>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</si>
  <si>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</si>
  <si>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</si>
  <si>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</si>
  <si>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</si>
  <si>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2016 Expenditure Estimate</t>
  </si>
  <si>
    <t>Revised Expenditure Estimate                (if applicable)</t>
  </si>
  <si>
    <t>SUB TOTALS</t>
  </si>
  <si>
    <t>Category 2 - Emergency Accommodation</t>
  </si>
  <si>
    <t>Category 3 - Long-Term Supported Accommodation</t>
  </si>
  <si>
    <t>SUBTOTALS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</si>
  <si>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</si>
  <si>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</si>
  <si>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</si>
  <si>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</si>
  <si>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</si>
  <si>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Kildare County Council</t>
  </si>
  <si>
    <t>Peter McVerry Trust</t>
  </si>
  <si>
    <t>Homeless Support Project</t>
  </si>
  <si>
    <t>Focus/Simon /The Peter McVerry Trust</t>
  </si>
  <si>
    <t>Cuan Mhuire</t>
  </si>
  <si>
    <t>Mount Offaly House</t>
  </si>
  <si>
    <t>Youth for Peace</t>
  </si>
  <si>
    <t>Meath County Council</t>
  </si>
  <si>
    <t>Wicklow County Council</t>
  </si>
  <si>
    <t>Sa Bhaile Homeless Prevention Initiative</t>
  </si>
  <si>
    <t>Sa Bhaile</t>
  </si>
  <si>
    <t>Simon</t>
  </si>
  <si>
    <t>Peter MvVerry Trust</t>
  </si>
  <si>
    <t>Emmergency Accommodation Provision</t>
  </si>
  <si>
    <t>Various Commercial Accommodation Providers</t>
  </si>
  <si>
    <t>Various Landlords/        Commercial Accommodation Providers</t>
  </si>
  <si>
    <t>*Brighton Terrace, Bray</t>
  </si>
  <si>
    <t>Private Landlord Sean O'Farrell</t>
  </si>
  <si>
    <t>Various Commercial Accommodation Providers incl hotels and B&amp;Bs</t>
  </si>
  <si>
    <t xml:space="preserve">Homeless Outreach Team </t>
  </si>
  <si>
    <t>KCC</t>
  </si>
  <si>
    <t>Service Management</t>
  </si>
  <si>
    <t>Homeless Outreach Worker</t>
  </si>
  <si>
    <t>MCC</t>
  </si>
  <si>
    <t>Homeless Outreach Supports in Bray</t>
  </si>
  <si>
    <t>WCC</t>
  </si>
  <si>
    <t>Michael Gary House</t>
  </si>
  <si>
    <t>Deposits</t>
  </si>
  <si>
    <t>Wicklow Resettlement &amp; Tenancy Support Project</t>
  </si>
  <si>
    <t>Kildare County Councl</t>
  </si>
  <si>
    <t>YFP</t>
  </si>
  <si>
    <t>Mount Offaly House - Tenancy Sustainment</t>
  </si>
  <si>
    <t>Mount Offaly House - Resttlement Supports</t>
  </si>
  <si>
    <t>Kidlare County Council</t>
  </si>
  <si>
    <t>Kilmantin Hill - Supported accomodation with ressetlement supports</t>
  </si>
  <si>
    <t>Year ending 31 December 2016</t>
  </si>
  <si>
    <t>Total Annual Expenditure          (to end of current reporting quarter)</t>
  </si>
  <si>
    <t xml:space="preserve"> </t>
  </si>
  <si>
    <t>DHPCLG/ Kildare County Council Protocol Agreement - Financial Report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</si>
</sst>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center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/>
    <xf numFmtId="0" fontId="3" fillId="0" borderId="9" xfId="0" applyNumberFormat="1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wrapText="1"/>
    </xf>
    <xf numFmtId="164" fontId="4" fillId="0" borderId="2" xfId="0" applyNumberFormat="1" applyFont="1" applyFill="1" applyBorder="1" applyAlignment="1">
      <alignment horizontal="center" wrapText="1"/>
    </xf>
    <xf numFmtId="164" fontId="3" fillId="0" borderId="4" xfId="1" applyNumberFormat="1" applyFont="1" applyFill="1" applyBorder="1" applyAlignment="1" applyProtection="1">
      <alignment horizontal="center"/>
    </xf>
    <xf numFmtId="164" fontId="3" fillId="0" borderId="2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Alignment="1">
      <alignment wrapText="1"/>
    </xf>
    <xf numFmtId="164" fontId="4" fillId="0" borderId="13" xfId="0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center" wrapText="1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4" fillId="0" borderId="2" xfId="0" applyNumberFormat="1" applyFont="1" applyFill="1" applyBorder="1" applyAlignment="1" applyProtection="1">
      <alignment horizontal="center"/>
    </xf>
    <xf numFmtId="0" fontId="4" fillId="0" borderId="15" xfId="0" applyFont="1" applyFill="1" applyBorder="1" applyAlignment="1">
      <alignment horizontal="center" wrapText="1"/>
    </xf>
    <xf numFmtId="164" fontId="3" fillId="0" borderId="4" xfId="0" applyNumberFormat="1" applyFont="1" applyFill="1" applyBorder="1" applyAlignment="1" applyProtection="1">
      <alignment horizontal="center"/>
    </xf>
    <xf numFmtId="164" fontId="3" fillId="0" borderId="2" xfId="0" applyNumberFormat="1" applyFont="1" applyFill="1" applyBorder="1" applyAlignment="1" applyProtection="1">
      <alignment horizontal="center"/>
    </xf>
    <xf numFmtId="0" fontId="4" fillId="0" borderId="10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4" fillId="0" borderId="5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topLeftCell="A37" workbookViewId="0">
      <selection activeCell="E71" sqref="E71"/>
    </sheetView>
  </sheetViews>
  <sheetFormatPr defaultColWidth="9.140625" defaultRowHeight="12.75" x14ac:dyDescent="0.2"/>
  <cols>
    <col min="1" max="1" width="26.85546875" style="1" customWidth="1"/>
    <col min="2" max="2" width="50" style="1" customWidth="1"/>
    <col min="3" max="3" width="28.42578125" style="1" customWidth="1"/>
    <col min="4" max="4" width="21.28515625" style="2" customWidth="1"/>
    <col min="5" max="5" width="21.28515625" style="3" customWidth="1"/>
    <col min="6" max="6" width="21.7109375" style="4" customWidth="1"/>
    <col min="7" max="16384" width="9.140625" style="4"/>
  </cols>
  <sheetData>
    <row r="1" spans="1:9" x14ac:dyDescent="0.2">
      <c r="A1" s="51" t="s">
        <v>0</v>
      </c>
      <c r="B1" s="51"/>
    </row>
    <row r="2" spans="1:9" x14ac:dyDescent="0.2">
      <c r="A2" s="51"/>
      <c r="B2" s="51"/>
    </row>
    <row r="4" spans="1:9" x14ac:dyDescent="0.2">
      <c r="A4" s="52" t="s">
        <v>54</v>
      </c>
      <c r="B4" s="52"/>
      <c r="C4" s="52"/>
      <c r="D4" s="52"/>
    </row>
    <row r="5" spans="1:9" x14ac:dyDescent="0.2">
      <c r="A5" s="52" t="s">
        <v>51</v>
      </c>
      <c r="B5" s="52"/>
      <c r="C5" s="52"/>
      <c r="D5" s="52"/>
    </row>
    <row r="6" spans="1:9" ht="13.5" thickBot="1" x14ac:dyDescent="0.25">
      <c r="A6" s="5"/>
      <c r="B6" s="4"/>
      <c r="C6" s="4"/>
    </row>
    <row r="7" spans="1:9" ht="13.5" customHeight="1" thickBot="1" x14ac:dyDescent="0.25">
      <c r="A7" s="46" t="s">
        <v>1</v>
      </c>
      <c r="B7" s="47"/>
      <c r="C7" s="47"/>
      <c r="D7" s="47"/>
      <c r="E7" s="47"/>
      <c r="F7" s="48"/>
    </row>
    <row r="8" spans="1:9" ht="60" customHeight="1" thickBot="1" x14ac:dyDescent="0.25">
      <c r="A8" s="6" t="s">
        <v>2</v>
      </c>
      <c r="B8" s="6" t="s">
        <v>3</v>
      </c>
      <c r="C8" s="6" t="s">
        <v>4</v>
      </c>
      <c r="D8" s="7" t="s">
        <v>5</v>
      </c>
      <c r="E8" s="7" t="s">
        <v>6</v>
      </c>
      <c r="F8" s="43" t="s">
        <v>52</v>
      </c>
    </row>
    <row r="9" spans="1:9" ht="13.5" thickTop="1" x14ac:dyDescent="0.2">
      <c r="A9" s="8" t="s">
        <v>16</v>
      </c>
      <c r="B9" s="9" t="s">
        <v>42</v>
      </c>
      <c r="C9" s="9" t="s">
        <v>17</v>
      </c>
      <c r="D9" s="25">
        <v>104500</v>
      </c>
      <c r="E9" s="25">
        <v>112500</v>
      </c>
      <c r="F9" s="39">
        <v>112500</v>
      </c>
    </row>
    <row r="10" spans="1:9" x14ac:dyDescent="0.2">
      <c r="A10" s="9" t="s">
        <v>23</v>
      </c>
      <c r="B10" s="9" t="s">
        <v>43</v>
      </c>
      <c r="C10" s="9" t="s">
        <v>39</v>
      </c>
      <c r="D10" s="25">
        <v>30000</v>
      </c>
      <c r="E10" s="33">
        <v>26023.22</v>
      </c>
      <c r="F10" s="40">
        <v>26023.22</v>
      </c>
    </row>
    <row r="11" spans="1:9" x14ac:dyDescent="0.2">
      <c r="A11" s="9" t="s">
        <v>16</v>
      </c>
      <c r="B11" s="9" t="s">
        <v>43</v>
      </c>
      <c r="C11" s="9" t="s">
        <v>36</v>
      </c>
      <c r="D11" s="25">
        <v>30000</v>
      </c>
      <c r="E11" s="33">
        <v>22140</v>
      </c>
      <c r="F11" s="40">
        <v>22140</v>
      </c>
    </row>
    <row r="12" spans="1:9" ht="25.5" x14ac:dyDescent="0.2">
      <c r="A12" s="9" t="s">
        <v>16</v>
      </c>
      <c r="B12" s="9" t="s">
        <v>18</v>
      </c>
      <c r="C12" s="9" t="s">
        <v>19</v>
      </c>
      <c r="D12" s="25">
        <v>136000</v>
      </c>
      <c r="E12" s="33">
        <v>112495.75</v>
      </c>
      <c r="F12" s="40">
        <v>112495.75</v>
      </c>
    </row>
    <row r="13" spans="1:9" x14ac:dyDescent="0.2">
      <c r="A13" s="9" t="s">
        <v>24</v>
      </c>
      <c r="B13" s="9" t="s">
        <v>25</v>
      </c>
      <c r="C13" s="9" t="s">
        <v>26</v>
      </c>
      <c r="D13" s="25">
        <v>40000</v>
      </c>
      <c r="E13" s="33">
        <v>40000</v>
      </c>
      <c r="F13" s="40">
        <v>40000</v>
      </c>
      <c r="I13" s="4" t="s">
        <v>53</v>
      </c>
    </row>
    <row r="14" spans="1:9" x14ac:dyDescent="0.2">
      <c r="A14" s="9" t="s">
        <v>24</v>
      </c>
      <c r="B14" s="9" t="s">
        <v>44</v>
      </c>
      <c r="C14" s="9" t="s">
        <v>27</v>
      </c>
      <c r="D14" s="25">
        <v>45000</v>
      </c>
      <c r="E14" s="33">
        <v>34232.559999999998</v>
      </c>
      <c r="F14" s="40">
        <v>34232.559999999998</v>
      </c>
    </row>
    <row r="15" spans="1:9" x14ac:dyDescent="0.2">
      <c r="A15" s="9" t="s">
        <v>45</v>
      </c>
      <c r="B15" s="9" t="s">
        <v>47</v>
      </c>
      <c r="C15" s="9" t="s">
        <v>46</v>
      </c>
      <c r="D15" s="25">
        <v>36750</v>
      </c>
      <c r="E15" s="33">
        <v>36750</v>
      </c>
      <c r="F15" s="40">
        <v>36750</v>
      </c>
    </row>
    <row r="16" spans="1:9" x14ac:dyDescent="0.2">
      <c r="A16" s="9" t="s">
        <v>16</v>
      </c>
      <c r="B16" s="30" t="s">
        <v>48</v>
      </c>
      <c r="C16" s="30" t="s">
        <v>46</v>
      </c>
      <c r="D16" s="25">
        <v>36750</v>
      </c>
      <c r="E16" s="33">
        <v>36750</v>
      </c>
      <c r="F16" s="40">
        <v>36750</v>
      </c>
    </row>
    <row r="17" spans="1:6" ht="25.5" x14ac:dyDescent="0.2">
      <c r="A17" s="8" t="s">
        <v>24</v>
      </c>
      <c r="B17" s="8" t="s">
        <v>50</v>
      </c>
      <c r="C17" s="8" t="s">
        <v>27</v>
      </c>
      <c r="D17" s="26">
        <v>70000</v>
      </c>
      <c r="E17" s="34">
        <v>75184.78</v>
      </c>
      <c r="F17" s="40">
        <v>75184.78</v>
      </c>
    </row>
    <row r="18" spans="1:6" x14ac:dyDescent="0.2">
      <c r="A18" s="53" t="s">
        <v>7</v>
      </c>
      <c r="B18" s="54"/>
      <c r="C18" s="54"/>
      <c r="D18" s="10">
        <f>SUM(D9:D17)</f>
        <v>529000</v>
      </c>
      <c r="E18" s="10">
        <f>SUM(E9:E17)</f>
        <v>496076.30999999994</v>
      </c>
      <c r="F18" s="42">
        <f>SUM(F9:F17)</f>
        <v>496076.30999999994</v>
      </c>
    </row>
    <row r="19" spans="1:6" x14ac:dyDescent="0.2">
      <c r="A19" s="11"/>
      <c r="B19" s="12"/>
      <c r="C19" s="12"/>
      <c r="D19" s="13"/>
      <c r="E19" s="14"/>
    </row>
    <row r="20" spans="1:6" ht="13.5" thickBot="1" x14ac:dyDescent="0.25">
      <c r="A20" s="4"/>
      <c r="B20" s="4"/>
      <c r="C20" s="4"/>
    </row>
    <row r="21" spans="1:6" ht="13.5" customHeight="1" thickBot="1" x14ac:dyDescent="0.25">
      <c r="A21" s="46" t="s">
        <v>8</v>
      </c>
      <c r="B21" s="47"/>
      <c r="C21" s="47"/>
      <c r="D21" s="47"/>
      <c r="E21" s="47"/>
      <c r="F21" s="48"/>
    </row>
    <row r="22" spans="1:6" ht="60" customHeight="1" thickBot="1" x14ac:dyDescent="0.25">
      <c r="A22" s="35" t="s">
        <v>2</v>
      </c>
      <c r="B22" s="35" t="s">
        <v>3</v>
      </c>
      <c r="C22" s="35" t="s">
        <v>4</v>
      </c>
      <c r="D22" s="36" t="s">
        <v>5</v>
      </c>
      <c r="E22" s="36" t="s">
        <v>6</v>
      </c>
      <c r="F22" s="43" t="s">
        <v>52</v>
      </c>
    </row>
    <row r="23" spans="1:6" x14ac:dyDescent="0.2">
      <c r="A23" s="9" t="s">
        <v>16</v>
      </c>
      <c r="B23" s="9" t="s">
        <v>20</v>
      </c>
      <c r="C23" s="9" t="s">
        <v>20</v>
      </c>
      <c r="D23" s="25">
        <v>180785</v>
      </c>
      <c r="E23" s="33">
        <v>181279.8</v>
      </c>
      <c r="F23" s="40">
        <v>181279.8</v>
      </c>
    </row>
    <row r="24" spans="1:6" x14ac:dyDescent="0.2">
      <c r="A24" s="9" t="s">
        <v>49</v>
      </c>
      <c r="B24" s="9" t="s">
        <v>42</v>
      </c>
      <c r="C24" s="9" t="s">
        <v>28</v>
      </c>
      <c r="D24" s="25">
        <v>185500</v>
      </c>
      <c r="E24" s="33">
        <v>185500</v>
      </c>
      <c r="F24" s="40">
        <v>185500</v>
      </c>
    </row>
    <row r="25" spans="1:6" x14ac:dyDescent="0.2">
      <c r="A25" s="9" t="s">
        <v>16</v>
      </c>
      <c r="B25" s="9" t="s">
        <v>21</v>
      </c>
      <c r="C25" s="9" t="s">
        <v>22</v>
      </c>
      <c r="D25" s="25">
        <v>73500</v>
      </c>
      <c r="E25" s="33">
        <v>73500</v>
      </c>
      <c r="F25" s="40">
        <v>73500</v>
      </c>
    </row>
    <row r="26" spans="1:6" ht="25.5" x14ac:dyDescent="0.2">
      <c r="A26" s="9" t="s">
        <v>16</v>
      </c>
      <c r="B26" s="9" t="s">
        <v>29</v>
      </c>
      <c r="C26" s="9" t="s">
        <v>30</v>
      </c>
      <c r="D26" s="25">
        <v>500000</v>
      </c>
      <c r="E26" s="33">
        <v>694957.09</v>
      </c>
      <c r="F26" s="40">
        <v>694957.09</v>
      </c>
    </row>
    <row r="27" spans="1:6" ht="38.25" x14ac:dyDescent="0.2">
      <c r="A27" s="9" t="s">
        <v>23</v>
      </c>
      <c r="B27" s="9" t="s">
        <v>29</v>
      </c>
      <c r="C27" s="9" t="s">
        <v>31</v>
      </c>
      <c r="D27" s="25">
        <v>750000</v>
      </c>
      <c r="E27" s="33">
        <v>705230.19</v>
      </c>
      <c r="F27" s="40">
        <v>705230.19</v>
      </c>
    </row>
    <row r="28" spans="1:6" ht="25.5" x14ac:dyDescent="0.2">
      <c r="A28" s="9" t="s">
        <v>24</v>
      </c>
      <c r="B28" s="9" t="s">
        <v>32</v>
      </c>
      <c r="C28" s="9" t="s">
        <v>33</v>
      </c>
      <c r="D28" s="25">
        <v>90000</v>
      </c>
      <c r="E28" s="33">
        <v>32208</v>
      </c>
      <c r="F28" s="40">
        <v>32208</v>
      </c>
    </row>
    <row r="29" spans="1:6" ht="38.25" x14ac:dyDescent="0.2">
      <c r="A29" s="9" t="s">
        <v>24</v>
      </c>
      <c r="B29" s="9" t="s">
        <v>29</v>
      </c>
      <c r="C29" s="9" t="s">
        <v>34</v>
      </c>
      <c r="D29" s="25">
        <v>70000</v>
      </c>
      <c r="E29" s="33">
        <v>125235.79</v>
      </c>
      <c r="F29" s="40">
        <v>125235.79</v>
      </c>
    </row>
    <row r="30" spans="1:6" x14ac:dyDescent="0.2">
      <c r="A30" s="53" t="s">
        <v>7</v>
      </c>
      <c r="B30" s="54"/>
      <c r="C30" s="54"/>
      <c r="D30" s="10">
        <f>SUM(D23:D29)</f>
        <v>1849785</v>
      </c>
      <c r="E30" s="10">
        <f>SUM(E23:E29)</f>
        <v>1997910.8699999999</v>
      </c>
      <c r="F30" s="42">
        <f>SUM(F23:F29)</f>
        <v>1997910.8699999999</v>
      </c>
    </row>
    <row r="31" spans="1:6" x14ac:dyDescent="0.2">
      <c r="A31" s="15"/>
      <c r="B31" s="16"/>
      <c r="C31" s="16"/>
      <c r="D31" s="13"/>
      <c r="E31" s="14"/>
    </row>
    <row r="32" spans="1:6" ht="13.5" thickBot="1" x14ac:dyDescent="0.25">
      <c r="A32" s="15"/>
      <c r="B32" s="17"/>
      <c r="C32" s="17"/>
    </row>
    <row r="33" spans="1:6" ht="12.75" customHeight="1" thickBot="1" x14ac:dyDescent="0.25">
      <c r="A33" s="46" t="s">
        <v>9</v>
      </c>
      <c r="B33" s="47"/>
      <c r="C33" s="47"/>
      <c r="D33" s="47"/>
      <c r="E33" s="47"/>
      <c r="F33" s="48"/>
    </row>
    <row r="34" spans="1:6" ht="60" customHeight="1" thickBot="1" x14ac:dyDescent="0.25">
      <c r="A34" s="37" t="s">
        <v>2</v>
      </c>
      <c r="B34" s="37" t="s">
        <v>3</v>
      </c>
      <c r="C34" s="37" t="s">
        <v>4</v>
      </c>
      <c r="D34" s="38" t="s">
        <v>5</v>
      </c>
      <c r="E34" s="38" t="s">
        <v>6</v>
      </c>
      <c r="F34" s="43" t="s">
        <v>52</v>
      </c>
    </row>
    <row r="35" spans="1:6" x14ac:dyDescent="0.2">
      <c r="A35" s="31"/>
      <c r="B35" s="31"/>
      <c r="C35" s="31"/>
      <c r="D35" s="32"/>
      <c r="E35" s="32"/>
      <c r="F35" s="40"/>
    </row>
    <row r="36" spans="1:6" x14ac:dyDescent="0.2">
      <c r="A36" s="49" t="s">
        <v>10</v>
      </c>
      <c r="B36" s="50"/>
      <c r="C36" s="50"/>
      <c r="D36" s="10">
        <f>SUM(D35)</f>
        <v>0</v>
      </c>
      <c r="E36" s="10">
        <f>SUM(E35)</f>
        <v>0</v>
      </c>
      <c r="F36" s="42">
        <f>SUM(F35)</f>
        <v>0</v>
      </c>
    </row>
    <row r="37" spans="1:6" x14ac:dyDescent="0.2">
      <c r="A37" s="15"/>
      <c r="B37" s="16"/>
      <c r="C37" s="16"/>
      <c r="D37" s="13"/>
      <c r="E37" s="14"/>
    </row>
    <row r="38" spans="1:6" ht="13.5" thickBot="1" x14ac:dyDescent="0.25">
      <c r="A38" s="15"/>
      <c r="B38" s="15"/>
      <c r="C38" s="15"/>
    </row>
    <row r="39" spans="1:6" ht="13.5" customHeight="1" thickBot="1" x14ac:dyDescent="0.25">
      <c r="A39" s="46" t="s">
        <v>11</v>
      </c>
      <c r="B39" s="47"/>
      <c r="C39" s="47"/>
      <c r="D39" s="47"/>
      <c r="E39" s="47"/>
      <c r="F39" s="48"/>
    </row>
    <row r="40" spans="1:6" ht="60" customHeight="1" thickBot="1" x14ac:dyDescent="0.25">
      <c r="A40" s="6" t="s">
        <v>2</v>
      </c>
      <c r="B40" s="6" t="s">
        <v>3</v>
      </c>
      <c r="C40" s="6" t="s">
        <v>4</v>
      </c>
      <c r="D40" s="7" t="s">
        <v>5</v>
      </c>
      <c r="E40" s="7" t="s">
        <v>6</v>
      </c>
      <c r="F40" s="43" t="s">
        <v>52</v>
      </c>
    </row>
    <row r="41" spans="1:6" x14ac:dyDescent="0.2">
      <c r="A41" s="29"/>
      <c r="B41" s="8"/>
      <c r="C41" s="8"/>
      <c r="D41" s="25"/>
      <c r="E41" s="25"/>
      <c r="F41" s="41"/>
    </row>
    <row r="42" spans="1:6" x14ac:dyDescent="0.2">
      <c r="A42" s="49" t="s">
        <v>10</v>
      </c>
      <c r="B42" s="50"/>
      <c r="C42" s="50"/>
      <c r="D42" s="10">
        <f>SUM(D41:D41)</f>
        <v>0</v>
      </c>
      <c r="E42" s="10">
        <f>SUM(E41:E41)</f>
        <v>0</v>
      </c>
      <c r="F42" s="42">
        <f>SUM(F41)</f>
        <v>0</v>
      </c>
    </row>
    <row r="43" spans="1:6" x14ac:dyDescent="0.2">
      <c r="A43" s="15"/>
      <c r="B43" s="16"/>
      <c r="C43" s="16"/>
      <c r="D43" s="13"/>
      <c r="E43" s="14"/>
    </row>
    <row r="44" spans="1:6" ht="13.5" thickBot="1" x14ac:dyDescent="0.25">
      <c r="A44" s="15"/>
      <c r="B44" s="15"/>
      <c r="C44" s="15"/>
    </row>
    <row r="45" spans="1:6" ht="13.5" customHeight="1" thickBot="1" x14ac:dyDescent="0.25">
      <c r="A45" s="46" t="s">
        <v>12</v>
      </c>
      <c r="B45" s="47"/>
      <c r="C45" s="47"/>
      <c r="D45" s="47"/>
      <c r="E45" s="47"/>
      <c r="F45" s="48"/>
    </row>
    <row r="46" spans="1:6" ht="60" customHeight="1" thickBot="1" x14ac:dyDescent="0.25">
      <c r="A46" s="35" t="s">
        <v>2</v>
      </c>
      <c r="B46" s="35" t="s">
        <v>3</v>
      </c>
      <c r="C46" s="35" t="s">
        <v>4</v>
      </c>
      <c r="D46" s="36" t="s">
        <v>5</v>
      </c>
      <c r="E46" s="36" t="s">
        <v>6</v>
      </c>
      <c r="F46" s="43" t="s">
        <v>52</v>
      </c>
    </row>
    <row r="47" spans="1:6" x14ac:dyDescent="0.2">
      <c r="A47" s="9" t="s">
        <v>16</v>
      </c>
      <c r="B47" s="9" t="s">
        <v>35</v>
      </c>
      <c r="C47" s="9" t="s">
        <v>36</v>
      </c>
      <c r="D47" s="25">
        <v>125000</v>
      </c>
      <c r="E47" s="44">
        <v>135426.96</v>
      </c>
      <c r="F47" s="41">
        <v>135426.96</v>
      </c>
    </row>
    <row r="48" spans="1:6" x14ac:dyDescent="0.2">
      <c r="A48" s="9" t="s">
        <v>23</v>
      </c>
      <c r="B48" s="9" t="s">
        <v>38</v>
      </c>
      <c r="C48" s="9" t="s">
        <v>39</v>
      </c>
      <c r="D48" s="25">
        <v>90000</v>
      </c>
      <c r="E48" s="45">
        <v>125490.88</v>
      </c>
      <c r="F48" s="40">
        <v>125490.88</v>
      </c>
    </row>
    <row r="49" spans="1:6" x14ac:dyDescent="0.2">
      <c r="A49" s="9" t="s">
        <v>16</v>
      </c>
      <c r="B49" s="9" t="s">
        <v>37</v>
      </c>
      <c r="C49" s="9" t="s">
        <v>36</v>
      </c>
      <c r="D49" s="25">
        <v>50000</v>
      </c>
      <c r="E49" s="45">
        <v>79458.100000000006</v>
      </c>
      <c r="F49" s="40">
        <v>79458.100000000006</v>
      </c>
    </row>
    <row r="50" spans="1:6" ht="12" customHeight="1" x14ac:dyDescent="0.2">
      <c r="A50" s="9" t="s">
        <v>16</v>
      </c>
      <c r="B50" s="9" t="s">
        <v>37</v>
      </c>
      <c r="C50" s="9" t="s">
        <v>36</v>
      </c>
      <c r="D50" s="25">
        <v>11000</v>
      </c>
      <c r="E50" s="45">
        <v>16276.53</v>
      </c>
      <c r="F50" s="40">
        <v>16276.53</v>
      </c>
    </row>
    <row r="51" spans="1:6" x14ac:dyDescent="0.2">
      <c r="A51" s="9" t="s">
        <v>23</v>
      </c>
      <c r="B51" s="9" t="s">
        <v>37</v>
      </c>
      <c r="C51" s="9" t="s">
        <v>39</v>
      </c>
      <c r="D51" s="25">
        <v>15000</v>
      </c>
      <c r="E51" s="45">
        <v>0</v>
      </c>
      <c r="F51" s="40">
        <v>0</v>
      </c>
    </row>
    <row r="52" spans="1:6" x14ac:dyDescent="0.2">
      <c r="A52" s="9" t="s">
        <v>23</v>
      </c>
      <c r="B52" s="9" t="s">
        <v>37</v>
      </c>
      <c r="C52" s="9" t="s">
        <v>39</v>
      </c>
      <c r="D52" s="25">
        <v>70000</v>
      </c>
      <c r="E52" s="45">
        <v>15368.89</v>
      </c>
      <c r="F52" s="40">
        <v>15368.89</v>
      </c>
    </row>
    <row r="53" spans="1:6" x14ac:dyDescent="0.2">
      <c r="A53" s="9" t="s">
        <v>23</v>
      </c>
      <c r="B53" s="9" t="s">
        <v>37</v>
      </c>
      <c r="C53" s="9" t="s">
        <v>39</v>
      </c>
      <c r="D53" s="25">
        <v>15000</v>
      </c>
      <c r="E53" s="45">
        <v>13527.86</v>
      </c>
      <c r="F53" s="40">
        <v>13527.86</v>
      </c>
    </row>
    <row r="54" spans="1:6" x14ac:dyDescent="0.2">
      <c r="A54" s="9" t="s">
        <v>24</v>
      </c>
      <c r="B54" s="9" t="s">
        <v>40</v>
      </c>
      <c r="C54" s="9" t="s">
        <v>41</v>
      </c>
      <c r="D54" s="25">
        <v>3000</v>
      </c>
      <c r="E54" s="45">
        <v>1890</v>
      </c>
      <c r="F54" s="40">
        <v>1890</v>
      </c>
    </row>
    <row r="55" spans="1:6" x14ac:dyDescent="0.2">
      <c r="A55" s="9" t="s">
        <v>24</v>
      </c>
      <c r="B55" s="9" t="s">
        <v>37</v>
      </c>
      <c r="C55" s="9" t="s">
        <v>41</v>
      </c>
      <c r="D55" s="25">
        <v>140000</v>
      </c>
      <c r="E55" s="45">
        <v>187617.35</v>
      </c>
      <c r="F55" s="40">
        <v>187617.35</v>
      </c>
    </row>
    <row r="56" spans="1:6" x14ac:dyDescent="0.2">
      <c r="A56" s="49" t="s">
        <v>10</v>
      </c>
      <c r="B56" s="50"/>
      <c r="C56" s="50"/>
      <c r="D56" s="10">
        <f>SUM(D47:D55)</f>
        <v>519000</v>
      </c>
      <c r="E56" s="10">
        <f>SUM(E47:E55)</f>
        <v>575056.57000000007</v>
      </c>
      <c r="F56" s="42">
        <f>SUM(F47:F55)</f>
        <v>575056.57000000007</v>
      </c>
    </row>
    <row r="57" spans="1:6" x14ac:dyDescent="0.2">
      <c r="A57" s="18"/>
      <c r="B57" s="18"/>
      <c r="C57" s="19"/>
      <c r="D57" s="20"/>
      <c r="E57" s="20"/>
    </row>
    <row r="58" spans="1:6" ht="13.5" thickBot="1" x14ac:dyDescent="0.25">
      <c r="A58" s="19"/>
      <c r="B58" s="19"/>
      <c r="C58" s="19"/>
      <c r="D58" s="20"/>
      <c r="E58" s="20"/>
    </row>
    <row r="59" spans="1:6" ht="13.5" thickBot="1" x14ac:dyDescent="0.25">
      <c r="A59" s="19"/>
      <c r="B59" s="19"/>
      <c r="C59" s="19"/>
      <c r="D59" s="24">
        <f>D18+D30+D36+D42+D56</f>
        <v>2897785</v>
      </c>
      <c r="E59" s="24">
        <f>E18+E30+E36+E42+E56</f>
        <v>3069043.75</v>
      </c>
      <c r="F59" s="24">
        <f>SUM(F18,F30,F36,F42,F56)</f>
        <v>3069043.75</v>
      </c>
    </row>
    <row r="60" spans="1:6" x14ac:dyDescent="0.2">
      <c r="A60" s="15"/>
      <c r="B60" s="19"/>
      <c r="C60" s="19"/>
      <c r="D60" s="13"/>
      <c r="E60" s="4"/>
    </row>
    <row r="62" spans="1:6" x14ac:dyDescent="0.2">
      <c r="A62" s="22" t="s">
        <v>13</v>
      </c>
      <c r="B62" s="21"/>
      <c r="C62" s="22" t="s">
        <v>14</v>
      </c>
      <c r="D62" s="27"/>
      <c r="E62" s="4"/>
    </row>
    <row r="65" spans="1:5" x14ac:dyDescent="0.2">
      <c r="A65" s="22" t="s">
        <v>15</v>
      </c>
      <c r="B65" s="21"/>
      <c r="C65" s="23" t="s">
        <v>14</v>
      </c>
      <c r="D65" s="28"/>
      <c r="E65" s="4"/>
    </row>
    <row r="68" spans="1:5" x14ac:dyDescent="0.2">
      <c r="B68" s="4"/>
      <c r="C68" s="4"/>
      <c r="D68" s="4"/>
      <c r="E68" s="4"/>
    </row>
    <row r="69" spans="1:5" x14ac:dyDescent="0.2">
      <c r="B69" s="4"/>
      <c r="C69" s="4"/>
      <c r="D69" s="4"/>
      <c r="E69" s="4"/>
    </row>
    <row r="70" spans="1:5" x14ac:dyDescent="0.2">
      <c r="A70" s="4"/>
      <c r="B70" s="4"/>
      <c r="C70" s="4"/>
      <c r="D70" s="4"/>
      <c r="E70" s="4"/>
    </row>
    <row r="71" spans="1:5" x14ac:dyDescent="0.2">
      <c r="A71" s="4"/>
      <c r="B71" s="4"/>
      <c r="C71" s="4"/>
      <c r="D71" s="4"/>
      <c r="E71" s="4"/>
    </row>
    <row r="72" spans="1:5" x14ac:dyDescent="0.2">
      <c r="A72" s="4"/>
      <c r="B72" s="4"/>
      <c r="C72" s="4"/>
      <c r="D72" s="4"/>
      <c r="E72" s="4"/>
    </row>
    <row r="73" spans="1:5" x14ac:dyDescent="0.2">
      <c r="A73" s="4"/>
      <c r="B73" s="4"/>
      <c r="C73" s="4"/>
      <c r="D73" s="4"/>
      <c r="E73" s="4"/>
    </row>
    <row r="74" spans="1:5" x14ac:dyDescent="0.2">
      <c r="A74" s="4"/>
      <c r="B74" s="4"/>
      <c r="C74" s="4"/>
      <c r="D74" s="4"/>
      <c r="E74" s="4"/>
    </row>
    <row r="75" spans="1:5" x14ac:dyDescent="0.2">
      <c r="A75" s="4"/>
      <c r="B75" s="4"/>
      <c r="C75" s="4"/>
      <c r="D75" s="4"/>
      <c r="E75" s="4"/>
    </row>
    <row r="76" spans="1:5" x14ac:dyDescent="0.2">
      <c r="A76" s="4"/>
      <c r="B76" s="4"/>
      <c r="C76" s="4"/>
      <c r="D76" s="4"/>
      <c r="E76" s="4"/>
    </row>
    <row r="77" spans="1:5" x14ac:dyDescent="0.2">
      <c r="A77" s="4"/>
      <c r="B77" s="4"/>
      <c r="C77" s="4"/>
      <c r="D77" s="4"/>
      <c r="E77" s="4"/>
    </row>
  </sheetData>
  <sheetProtection password="CB47" sheet="1" objects="1" scenarios="1"/>
  <protectedRanges>
    <protectedRange sqref="E47:E55" name="Range5"/>
    <protectedRange sqref="E35" name="Range3"/>
    <protectedRange sqref="E9:E17" name="Range1"/>
    <protectedRange sqref="E23:E29" name="Range2"/>
    <protectedRange sqref="E41" name="Range4"/>
  </protectedRanges>
  <mergeCells count="13">
    <mergeCell ref="A45:F45"/>
    <mergeCell ref="A56:C56"/>
    <mergeCell ref="A1:B2"/>
    <mergeCell ref="A4:D4"/>
    <mergeCell ref="A18:C18"/>
    <mergeCell ref="A30:C30"/>
    <mergeCell ref="A36:C36"/>
    <mergeCell ref="A42:C42"/>
    <mergeCell ref="A7:F7"/>
    <mergeCell ref="A21:F21"/>
    <mergeCell ref="A33:F33"/>
    <mergeCell ref="A39:F39"/>
    <mergeCell ref="A5:D5"/>
  </mergeCells>
  <pageMargins left="0.70866141732283472" right="0.70866141732283472" top="0.74803149606299213" bottom="0.74803149606299213" header="0.31496062992125984" footer="0.31496062992125984"/>
  <pageSetup paperSize="9" scale="77" fitToHeight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Ryan</dc:creator>
  <cp:lastModifiedBy>Patricia Higgins - (DECLG)</cp:lastModifiedBy>
  <cp:lastPrinted>2017-02-21T16:24:48Z</cp:lastPrinted>
  <dcterms:created xsi:type="dcterms:W3CDTF">2016-05-19T10:48:36Z</dcterms:created>
  <dcterms:modified xsi:type="dcterms:W3CDTF">2017-03-03T08:19:36Z</dcterms:modified>
</cp:coreProperties>
</file>