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9E2EBD9-325F-4D4B-BEFF-9ABD64499ED9}"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1" l="1"/>
  <c r="E86" i="1"/>
  <c r="E81" i="1"/>
  <c r="E80" i="1"/>
  <c r="E79" i="1"/>
  <c r="E78" i="1"/>
  <c r="E77" i="1"/>
  <c r="E76" i="1"/>
  <c r="E75" i="1"/>
  <c r="E74" i="1"/>
  <c r="E73" i="1"/>
  <c r="E62" i="1"/>
  <c r="E57" i="1"/>
  <c r="E52" i="1"/>
  <c r="E51" i="1"/>
  <c r="E50" i="1"/>
  <c r="E44" i="1"/>
  <c r="E43" i="1"/>
  <c r="E42" i="1"/>
  <c r="E41" i="1"/>
  <c r="E40" i="1"/>
  <c r="E39" i="1"/>
  <c r="E38" i="1"/>
  <c r="E36" i="1"/>
  <c r="E31" i="1"/>
  <c r="E28" i="1"/>
  <c r="E17" i="1"/>
  <c r="E16" i="1"/>
  <c r="E11" i="1"/>
  <c r="E10" i="1"/>
  <c r="E9" i="1"/>
  <c r="F82" i="1" l="1"/>
  <c r="E82" i="1"/>
  <c r="F53" i="1"/>
  <c r="E53" i="1"/>
  <c r="F45" i="1"/>
  <c r="E45" i="1"/>
  <c r="D32" i="1"/>
  <c r="F18" i="1"/>
  <c r="E18" i="1"/>
  <c r="F12" i="1"/>
  <c r="E12" i="1"/>
  <c r="D18" i="1" l="1"/>
  <c r="F24" i="1" l="1"/>
  <c r="F58" i="1"/>
  <c r="F63" i="1"/>
  <c r="F68" i="1"/>
  <c r="F87" i="1"/>
  <c r="D53" i="1" l="1"/>
  <c r="D45" i="1"/>
  <c r="D24" i="1"/>
  <c r="D12" i="1"/>
  <c r="D82" i="1" l="1"/>
  <c r="D87" i="1" l="1"/>
  <c r="D68" i="1" l="1"/>
  <c r="E87" i="1"/>
  <c r="E58" i="1"/>
  <c r="D58" i="1"/>
  <c r="E24" i="1"/>
  <c r="E63" i="1" l="1"/>
  <c r="E68" i="1" l="1"/>
  <c r="D63" i="1"/>
  <c r="D93" i="1" s="1"/>
  <c r="E93" i="1"/>
  <c r="E32" i="1"/>
  <c r="F93" i="1"/>
  <c r="F29" i="1"/>
  <c r="F32" i="1"/>
</calcChain>
</file>

<file path=xl/sharedStrings.xml><?xml version="1.0" encoding="utf-8"?>
<sst xmlns="http://schemas.openxmlformats.org/spreadsheetml/2006/main" count="200" uniqueCount="81">
  <si>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</si>
  <si>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</si>
  <si>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</si>
  <si>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</si>
  <si>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</si>
  <si>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</si>
  <si>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</si>
  <si>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</si>
  <si>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 xml:space="preserve">Category 5A Housing Authority Prevention Services </t>
  </si>
  <si>
    <t>TOTALS</t>
  </si>
  <si>
    <t>Director of Finance</t>
  </si>
  <si>
    <t>Date</t>
  </si>
  <si>
    <t>Director of Housing</t>
  </si>
  <si>
    <t>Activity\Service</t>
  </si>
  <si>
    <t>Name of Facility</t>
  </si>
  <si>
    <t xml:space="preserve">Facility Type </t>
  </si>
  <si>
    <t>Description of Service</t>
  </si>
  <si>
    <t>I hereby certify that this statement of expenditure relates to the homeless services programme for the Mid East Region and that the delegated 'Section 10' Exchequer funding allocation is used for the sole purpose of expenditure incurred on this homeless services programme:</t>
  </si>
  <si>
    <t>Kildare Meath Wicklow</t>
  </si>
  <si>
    <t>Housing First</t>
  </si>
  <si>
    <t>PMVT</t>
  </si>
  <si>
    <t>Kildare County Council</t>
  </si>
  <si>
    <t>Resettlement Supports</t>
  </si>
  <si>
    <t>Teach Iosa</t>
  </si>
  <si>
    <t>Meath County Council</t>
  </si>
  <si>
    <t>Tenancy Sustainment</t>
  </si>
  <si>
    <t>Wicklow County Council</t>
  </si>
  <si>
    <t>Dublin Simon</t>
  </si>
  <si>
    <t>Priory Athy Family Hub</t>
  </si>
  <si>
    <t>Prosperous Family Hub</t>
  </si>
  <si>
    <t>Cuan Mhuire</t>
  </si>
  <si>
    <t>Michael Garry House</t>
  </si>
  <si>
    <t>Mount Offaly House</t>
  </si>
  <si>
    <t>Youth for peace/Teach Iosa</t>
  </si>
  <si>
    <t>Kerrdiffstown</t>
  </si>
  <si>
    <t>Jigginstown Manor</t>
  </si>
  <si>
    <t>Tiglin</t>
  </si>
  <si>
    <t>Drogheda Womens Homeless aid Hostel</t>
  </si>
  <si>
    <t>Drogheda Homeless Aid</t>
  </si>
  <si>
    <t>Drogheda Mens Homeless aid Hostel</t>
  </si>
  <si>
    <t>Dublin Simon Community</t>
  </si>
  <si>
    <t>San Remo STA</t>
  </si>
  <si>
    <t xml:space="preserve">Dublin Simon  </t>
  </si>
  <si>
    <t>Hotel</t>
  </si>
  <si>
    <t xml:space="preserve">Meath County Council </t>
  </si>
  <si>
    <t>B&amp;B</t>
  </si>
  <si>
    <t>Emergency Accommodation with limited Support</t>
  </si>
  <si>
    <t>Emergency Accommodation with no Support</t>
  </si>
  <si>
    <t xml:space="preserve">Wicklow County Council </t>
  </si>
  <si>
    <t>The warrens Kilmantin Hill Wicklow</t>
  </si>
  <si>
    <t>Homeless HAP Place Finder</t>
  </si>
  <si>
    <t>Homeless support officers by 2</t>
  </si>
  <si>
    <t>Outreach officers</t>
  </si>
  <si>
    <t>Tenancy support officer by 3</t>
  </si>
  <si>
    <t>Regional LA's</t>
  </si>
  <si>
    <t>Regional homeless services management</t>
  </si>
  <si>
    <t>Settlement Officers</t>
  </si>
  <si>
    <t>Tenancy support officer by 2</t>
  </si>
  <si>
    <t>DHLGH / Mid East Protocol Agreement - Financial Report 2024</t>
  </si>
  <si>
    <t>Initial 2024 Expenditure Estimate</t>
  </si>
  <si>
    <t>Category 1A - Homeless Prevention, Tenancy Sustainment and Resettlement Supports (Excluding Housing First)</t>
  </si>
  <si>
    <t>Category 1B - Housing First Services</t>
  </si>
  <si>
    <t xml:space="preserve">Category 2 -  Supported Emergency Accommodation for Families  </t>
  </si>
  <si>
    <t xml:space="preserve">Category 2A -  Supported Emergency Accommodation for Families (Excluding Family Hubs) </t>
  </si>
  <si>
    <t xml:space="preserve">Category 2B -  Family Hubs </t>
  </si>
  <si>
    <t xml:space="preserve">Abbey Cottages </t>
  </si>
  <si>
    <t xml:space="preserve">Tendered </t>
  </si>
  <si>
    <t>Category 3 -  Supported Emergency Accommodation for Singles</t>
  </si>
  <si>
    <t xml:space="preserve">Category 4 -  Other Emergency Accommodation - Commerical Hotels and B&amp;Bs </t>
  </si>
  <si>
    <t>Category 4A -  Other Emergency Accommodation - Commerical Hotels and B&amp;Bs (Excluding Contracted Commerical Hotels and B&amp;Bs)</t>
  </si>
  <si>
    <t>Category 4B -  Other Emergency Accommodation - Contracted Commerical Hotels and B&amp;Bs</t>
  </si>
  <si>
    <t>Category 5 - Long-Term Supported Accommodation</t>
  </si>
  <si>
    <t>Category 6 - Day Services</t>
  </si>
  <si>
    <t>Category 7 - Housing Authority Homeless Services Provision including Administration</t>
  </si>
  <si>
    <t>Homeless support worker</t>
  </si>
  <si>
    <t xml:space="preserve">Category 7B Other Housing Authority Services including Administration </t>
  </si>
  <si>
    <t>Fitzwilliam Road Family Hub</t>
  </si>
  <si>
    <t>Navan Family Hub (Flowerhill and Troytown, Windtown)</t>
  </si>
  <si>
    <t>De Paul Ireland</t>
  </si>
  <si>
    <t>Total Annual Expenditure (to end of current reporting quarter)</t>
  </si>
  <si>
    <t>Year Ending December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</si>
</sst>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sz val="9"/>
      <name val="Verdana"/>
      <family val="2"/>
    </font>
    <font>
      <b/>
      <sz val="9"/>
      <name val="Verdana"/>
      <family val="2"/>
    </font>
    <font>
      <b/>
      <sz val="11"/>
      <color theme="1"/>
      <name val="Verdana"/>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24994659260841701"/>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5">
    <xf numFmtId="0" fontId="0" fillId="0" borderId="0" xfId="0"/>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6" fillId="0" borderId="6" xfId="0" applyNumberFormat="1" applyFont="1" applyBorder="1" applyAlignment="1">
      <alignment horizontal="center" vertical="center"/>
    </xf>
    <xf numFmtId="164" fontId="6" fillId="0" borderId="6" xfId="0" applyNumberFormat="1"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5" fillId="0" borderId="6" xfId="0" applyFont="1" applyBorder="1" applyAlignment="1">
      <alignment horizontal="left" vertical="center" wrapText="1"/>
    </xf>
    <xf numFmtId="0" fontId="3" fillId="0" borderId="0" xfId="0" applyFont="1" applyAlignment="1">
      <alignment horizontal="right"/>
    </xf>
    <xf numFmtId="164" fontId="3" fillId="0" borderId="0" xfId="0" applyNumberFormat="1" applyFont="1" applyAlignment="1">
      <alignment horizontal="center" vertical="center"/>
    </xf>
    <xf numFmtId="0" fontId="5" fillId="0" borderId="0" xfId="0" applyFont="1"/>
    <xf numFmtId="0" fontId="3" fillId="0" borderId="4" xfId="0" applyFont="1" applyBorder="1" applyAlignment="1">
      <alignment horizontal="right" vertical="center"/>
    </xf>
    <xf numFmtId="164" fontId="3" fillId="0" borderId="4"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0" fontId="3" fillId="0" borderId="0" xfId="0" applyFont="1" applyAlignment="1">
      <alignment wrapText="1"/>
    </xf>
    <xf numFmtId="164" fontId="5" fillId="0" borderId="0" xfId="0" applyNumberFormat="1" applyFont="1" applyAlignment="1">
      <alignment wrapText="1"/>
    </xf>
    <xf numFmtId="0" fontId="8" fillId="2" borderId="4" xfId="0" applyFont="1" applyFill="1" applyBorder="1" applyAlignment="1">
      <alignment horizontal="left" vertical="center" wrapText="1"/>
    </xf>
    <xf numFmtId="0" fontId="5" fillId="0" borderId="19" xfId="0" applyFont="1" applyBorder="1" applyAlignment="1">
      <alignment horizontal="left" vertical="center" wrapText="1"/>
    </xf>
    <xf numFmtId="164" fontId="6" fillId="0" borderId="6" xfId="0" applyNumberFormat="1" applyFont="1" applyBorder="1" applyAlignment="1" applyProtection="1">
      <alignment horizontal="center" vertical="center" wrapText="1"/>
      <protection locked="0"/>
    </xf>
    <xf numFmtId="164" fontId="6" fillId="0" borderId="19" xfId="0" applyNumberFormat="1" applyFont="1" applyBorder="1" applyAlignment="1" applyProtection="1">
      <alignment horizontal="center" vertical="center"/>
      <protection locked="0"/>
    </xf>
    <xf numFmtId="164" fontId="3" fillId="0" borderId="6" xfId="0" applyNumberFormat="1" applyFont="1" applyBorder="1" applyAlignment="1">
      <alignment horizontal="center" vertical="center"/>
    </xf>
    <xf numFmtId="0" fontId="5" fillId="0" borderId="0" xfId="0" applyFont="1" applyAlignment="1" applyProtection="1">
      <alignment wrapText="1"/>
      <protection locked="0"/>
    </xf>
    <xf numFmtId="0" fontId="3" fillId="0" borderId="13" xfId="0" applyFont="1" applyBorder="1" applyAlignment="1" applyProtection="1">
      <alignment wrapText="1"/>
      <protection locked="0"/>
    </xf>
    <xf numFmtId="164" fontId="5" fillId="0" borderId="0" xfId="0" applyNumberFormat="1" applyFont="1" applyAlignment="1" applyProtection="1">
      <alignment horizontal="center"/>
      <protection locked="0"/>
    </xf>
    <xf numFmtId="14" fontId="5" fillId="0" borderId="13" xfId="0" applyNumberFormat="1" applyFont="1" applyBorder="1" applyProtection="1">
      <protection locked="0"/>
    </xf>
    <xf numFmtId="0" fontId="5" fillId="0" borderId="18" xfId="0" applyFont="1" applyBorder="1" applyAlignment="1">
      <alignment horizontal="left" vertical="center" wrapText="1"/>
    </xf>
    <xf numFmtId="0" fontId="6" fillId="0" borderId="6" xfId="0" applyFont="1" applyBorder="1" applyAlignment="1">
      <alignment horizontal="left" vertical="center" wrapText="1"/>
    </xf>
    <xf numFmtId="14" fontId="5" fillId="0" borderId="13" xfId="0" applyNumberFormat="1" applyFont="1" applyBorder="1" applyAlignment="1" applyProtection="1">
      <alignment horizontal="right" vertical="center"/>
      <protection locked="0"/>
    </xf>
    <xf numFmtId="164" fontId="3" fillId="0" borderId="8" xfId="0" applyNumberFormat="1" applyFont="1" applyBorder="1" applyAlignment="1">
      <alignment horizontal="center" vertical="center"/>
    </xf>
    <xf numFmtId="164" fontId="6" fillId="0" borderId="8" xfId="0" applyNumberFormat="1" applyFont="1" applyBorder="1" applyAlignment="1" applyProtection="1">
      <alignment horizontal="center" vertical="center"/>
      <protection locked="0"/>
    </xf>
    <xf numFmtId="0" fontId="3" fillId="0" borderId="23" xfId="0" applyFont="1" applyBorder="1" applyAlignment="1">
      <alignment horizontal="center" vertical="center" wrapText="1"/>
    </xf>
    <xf numFmtId="0" fontId="0" fillId="0" borderId="21" xfId="0" applyBorder="1"/>
    <xf numFmtId="0" fontId="0" fillId="0" borderId="17" xfId="0" applyBorder="1"/>
    <xf numFmtId="0" fontId="0" fillId="0" borderId="12" xfId="0" applyBorder="1"/>
    <xf numFmtId="0" fontId="3" fillId="0" borderId="0" xfId="0" applyFont="1" applyAlignment="1">
      <alignment horizontal="left"/>
    </xf>
    <xf numFmtId="0" fontId="6" fillId="0" borderId="8" xfId="0" applyFont="1" applyBorder="1"/>
    <xf numFmtId="0" fontId="6" fillId="0" borderId="0" xfId="0" applyFont="1" applyAlignment="1">
      <alignment horizontal="left" vertical="center" wrapText="1"/>
    </xf>
    <xf numFmtId="164" fontId="5" fillId="0" borderId="8" xfId="1" applyNumberFormat="1" applyFont="1" applyFill="1" applyBorder="1" applyAlignment="1" applyProtection="1">
      <alignment horizontal="center" vertical="center"/>
    </xf>
    <xf numFmtId="0" fontId="5" fillId="0" borderId="5" xfId="0" applyFont="1" applyBorder="1" applyAlignment="1">
      <alignment horizontal="left" vertical="center" wrapText="1"/>
    </xf>
    <xf numFmtId="164" fontId="5" fillId="0" borderId="6" xfId="0" applyNumberFormat="1" applyFont="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22" xfId="0" applyFont="1" applyBorder="1" applyAlignment="1">
      <alignment horizontal="left" vertical="center" wrapText="1"/>
    </xf>
    <xf numFmtId="0" fontId="5" fillId="0" borderId="11" xfId="0" applyFont="1" applyBorder="1" applyAlignment="1">
      <alignment horizontal="left" vertical="center" wrapText="1"/>
    </xf>
    <xf numFmtId="0" fontId="5" fillId="2" borderId="15" xfId="0" applyFont="1" applyFill="1" applyBorder="1" applyAlignment="1">
      <alignment horizontal="left" vertical="center" wrapText="1"/>
    </xf>
    <xf numFmtId="164" fontId="5" fillId="0" borderId="15" xfId="0" applyNumberFormat="1" applyFont="1" applyBorder="1" applyAlignment="1">
      <alignment horizontal="center" vertical="center" wrapText="1"/>
    </xf>
    <xf numFmtId="0" fontId="5" fillId="2" borderId="6" xfId="0" applyFont="1" applyFill="1" applyBorder="1" applyAlignment="1">
      <alignment horizontal="left" vertical="center" wrapText="1"/>
    </xf>
    <xf numFmtId="0" fontId="5" fillId="0" borderId="16" xfId="0" applyFont="1" applyBorder="1" applyAlignment="1">
      <alignment horizontal="left" vertical="center" wrapText="1"/>
    </xf>
    <xf numFmtId="0" fontId="6" fillId="2" borderId="15" xfId="0" applyFont="1" applyFill="1" applyBorder="1" applyAlignment="1">
      <alignment horizontal="left" vertical="center" wrapText="1"/>
    </xf>
    <xf numFmtId="164" fontId="5" fillId="2" borderId="15" xfId="1" applyNumberFormat="1" applyFont="1" applyFill="1" applyBorder="1" applyAlignment="1" applyProtection="1">
      <alignment horizontal="center" vertical="center"/>
    </xf>
    <xf numFmtId="0" fontId="5" fillId="0" borderId="20" xfId="0" applyFont="1" applyBorder="1" applyAlignment="1">
      <alignment horizontal="left" vertical="center" wrapText="1"/>
    </xf>
    <xf numFmtId="0" fontId="6" fillId="2" borderId="8" xfId="0" applyFont="1" applyFill="1" applyBorder="1" applyAlignment="1">
      <alignment horizontal="left" vertical="center" wrapText="1"/>
    </xf>
    <xf numFmtId="164" fontId="5" fillId="2" borderId="8" xfId="1" applyNumberFormat="1" applyFont="1" applyFill="1" applyBorder="1" applyAlignment="1" applyProtection="1">
      <alignment horizontal="center" vertical="center"/>
    </xf>
    <xf numFmtId="164" fontId="5" fillId="2" borderId="8" xfId="0" applyNumberFormat="1" applyFont="1" applyFill="1" applyBorder="1" applyAlignment="1">
      <alignment horizontal="center" vertical="center"/>
    </xf>
    <xf numFmtId="0" fontId="7" fillId="0" borderId="21" xfId="0" applyFont="1" applyBorder="1"/>
    <xf numFmtId="0" fontId="7" fillId="0" borderId="0" xfId="0" applyFont="1"/>
    <xf numFmtId="0" fontId="7" fillId="4" borderId="0" xfId="0" applyFont="1" applyFill="1"/>
    <xf numFmtId="0" fontId="5" fillId="2" borderId="5" xfId="0" applyFont="1" applyFill="1" applyBorder="1" applyAlignment="1">
      <alignment horizontal="left" vertical="center" wrapText="1"/>
    </xf>
    <xf numFmtId="0" fontId="5" fillId="0" borderId="9" xfId="0" applyFont="1" applyBorder="1" applyAlignment="1">
      <alignment horizontal="left" vertical="center" wrapText="1"/>
    </xf>
    <xf numFmtId="164" fontId="5" fillId="0" borderId="8" xfId="0" applyNumberFormat="1" applyFont="1" applyBorder="1" applyAlignment="1">
      <alignment horizontal="center" vertical="center" wrapText="1"/>
    </xf>
    <xf numFmtId="0" fontId="5" fillId="0" borderId="7" xfId="0" applyFont="1" applyBorder="1" applyAlignment="1">
      <alignment horizontal="left" vertical="center" wrapText="1"/>
    </xf>
    <xf numFmtId="0" fontId="4" fillId="0" borderId="4" xfId="0" applyFont="1" applyBorder="1" applyAlignment="1" applyProtection="1">
      <alignment horizontal="center" vertical="center" wrapText="1"/>
      <protection locked="0"/>
    </xf>
    <xf numFmtId="164" fontId="5" fillId="0" borderId="9" xfId="0" applyNumberFormat="1" applyFont="1" applyBorder="1" applyAlignment="1">
      <alignment horizontal="center" vertical="center" wrapText="1"/>
    </xf>
    <xf numFmtId="0" fontId="3" fillId="0" borderId="8" xfId="0" applyFont="1" applyBorder="1" applyAlignment="1">
      <alignment horizontal="right" vertical="center"/>
    </xf>
    <xf numFmtId="0" fontId="5" fillId="0" borderId="0" xfId="0" applyFont="1" applyAlignment="1">
      <alignment horizontal="left" wrapText="1"/>
    </xf>
    <xf numFmtId="0" fontId="3" fillId="0" borderId="8" xfId="0" applyFont="1" applyBorder="1" applyAlignment="1">
      <alignment horizontal="right"/>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9" fillId="3" borderId="1" xfId="0" applyFont="1" applyFill="1" applyBorder="1"/>
    <xf numFmtId="0" fontId="9" fillId="3" borderId="2" xfId="0" applyFont="1" applyFill="1" applyBorder="1"/>
    <xf numFmtId="0" fontId="9" fillId="3" borderId="3" xfId="0" applyFont="1" applyFill="1" applyBorder="1"/>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9" xfId="0" applyFont="1" applyBorder="1" applyAlignment="1">
      <alignment horizontal="right"/>
    </xf>
    <xf numFmtId="0" fontId="3" fillId="0" borderId="10" xfId="0" applyFont="1" applyBorder="1" applyAlignment="1">
      <alignment horizontal="right"/>
    </xf>
    <xf numFmtId="0" fontId="3" fillId="0" borderId="11" xfId="0" applyFont="1" applyBorder="1" applyAlignment="1">
      <alignment horizontal="right"/>
    </xf>
    <xf numFmtId="0" fontId="2" fillId="0" borderId="0" xfId="0" applyFont="1"/>
    <xf numFmtId="0" fontId="9" fillId="0" borderId="0" xfId="0" applyFont="1" applyAlignment="1">
      <alignment horizontal="left"/>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0" borderId="13" xfId="0" applyFont="1" applyBorder="1" applyAlignment="1">
      <alignment horizontal="right"/>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106"/>
  <sheetViews>
    <sheetView tabSelected="1" topLeftCell="A70" zoomScale="90" zoomScaleNormal="90" workbookViewId="0">
      <selection activeCell="F50" sqref="F50"/>
    </sheetView>
  </sheetViews>
  <sheetFormatPr defaultColWidth="9.26953125" defaultRowHeight="14.5" x14ac:dyDescent="0.35"/>
  <cols>
    <col min="1" max="1" width="40.54296875" customWidth="1"/>
    <col min="2" max="2" width="47.7265625" customWidth="1"/>
    <col min="3" max="3" width="38" customWidth="1"/>
    <col min="4" max="6" width="21.26953125" customWidth="1"/>
  </cols>
  <sheetData>
    <row r="1" spans="1:6" x14ac:dyDescent="0.35">
      <c r="A1" s="87" t="s">
        <v>0</v>
      </c>
      <c r="B1" s="87"/>
    </row>
    <row r="2" spans="1:6" x14ac:dyDescent="0.35">
      <c r="A2" s="87"/>
      <c r="B2" s="87"/>
    </row>
    <row r="4" spans="1:6" x14ac:dyDescent="0.35">
      <c r="A4" s="88" t="s">
        <v>58</v>
      </c>
      <c r="B4" s="88"/>
      <c r="C4" s="88"/>
      <c r="D4" s="88"/>
    </row>
    <row r="5" spans="1:6" ht="15" thickBot="1" x14ac:dyDescent="0.4">
      <c r="A5" s="39"/>
      <c r="B5" s="39" t="s">
        <v>80</v>
      </c>
      <c r="C5" s="39"/>
      <c r="D5" s="39"/>
    </row>
    <row r="6" spans="1:6" ht="15" thickBot="1" x14ac:dyDescent="0.4">
      <c r="A6" s="72" t="s">
        <v>1</v>
      </c>
      <c r="B6" s="73"/>
      <c r="C6" s="73"/>
      <c r="D6" s="73"/>
      <c r="E6" s="73"/>
      <c r="F6" s="74"/>
    </row>
    <row r="7" spans="1:6" ht="15" thickBot="1" x14ac:dyDescent="0.4">
      <c r="A7" s="72" t="s">
        <v>60</v>
      </c>
      <c r="B7" s="73"/>
      <c r="C7" s="73"/>
      <c r="D7" s="73"/>
      <c r="E7" s="73"/>
      <c r="F7" s="74"/>
    </row>
    <row r="8" spans="1:6" ht="54.5" thickBot="1" x14ac:dyDescent="0.4">
      <c r="A8" s="1" t="s">
        <v>2</v>
      </c>
      <c r="B8" s="21" t="s">
        <v>13</v>
      </c>
      <c r="C8" s="1" t="s">
        <v>4</v>
      </c>
      <c r="D8" s="2" t="s">
        <v>59</v>
      </c>
      <c r="E8" s="5" t="s">
        <v>5</v>
      </c>
      <c r="F8" s="67" t="s">
        <v>79</v>
      </c>
    </row>
    <row r="9" spans="1:6" x14ac:dyDescent="0.35">
      <c r="A9" s="43" t="s">
        <v>21</v>
      </c>
      <c r="B9" s="6" t="s">
        <v>22</v>
      </c>
      <c r="C9" s="6" t="s">
        <v>23</v>
      </c>
      <c r="D9" s="44">
        <v>11000</v>
      </c>
      <c r="E9" s="23">
        <f>F9</f>
        <v>11000.5</v>
      </c>
      <c r="F9" s="23">
        <v>11000.5</v>
      </c>
    </row>
    <row r="10" spans="1:6" x14ac:dyDescent="0.35">
      <c r="A10" s="43" t="s">
        <v>24</v>
      </c>
      <c r="B10" s="6" t="s">
        <v>25</v>
      </c>
      <c r="C10" s="6" t="s">
        <v>20</v>
      </c>
      <c r="D10" s="44">
        <v>75000</v>
      </c>
      <c r="E10" s="23">
        <f>F10</f>
        <v>44225.54</v>
      </c>
      <c r="F10" s="23">
        <v>44225.54</v>
      </c>
    </row>
    <row r="11" spans="1:6" x14ac:dyDescent="0.35">
      <c r="A11" s="43" t="s">
        <v>26</v>
      </c>
      <c r="B11" s="6" t="s">
        <v>76</v>
      </c>
      <c r="C11" s="6"/>
      <c r="D11" s="44">
        <v>131000</v>
      </c>
      <c r="E11" s="23">
        <f>F11</f>
        <v>131120</v>
      </c>
      <c r="F11" s="23">
        <v>131120</v>
      </c>
    </row>
    <row r="12" spans="1:6" x14ac:dyDescent="0.35">
      <c r="A12" s="84" t="s">
        <v>6</v>
      </c>
      <c r="B12" s="85"/>
      <c r="C12" s="86"/>
      <c r="D12" s="33">
        <f>SUM(D9:D11)</f>
        <v>217000</v>
      </c>
      <c r="E12" s="33">
        <f>SUM(E9:E11)</f>
        <v>186346.04</v>
      </c>
      <c r="F12" s="33">
        <f>SUM(F9:F11)</f>
        <v>186346.04</v>
      </c>
    </row>
    <row r="13" spans="1:6" ht="15" thickBot="1" x14ac:dyDescent="0.4">
      <c r="A13" s="7"/>
      <c r="B13" s="7"/>
      <c r="C13" s="7"/>
      <c r="D13" s="8"/>
      <c r="E13" s="8"/>
      <c r="F13" s="8"/>
    </row>
    <row r="14" spans="1:6" ht="15" thickBot="1" x14ac:dyDescent="0.4">
      <c r="A14" s="72" t="s">
        <v>61</v>
      </c>
      <c r="B14" s="73"/>
      <c r="C14" s="73"/>
      <c r="D14" s="73"/>
      <c r="E14" s="73"/>
      <c r="F14" s="74"/>
    </row>
    <row r="15" spans="1:6" ht="54.5" thickBot="1" x14ac:dyDescent="0.4">
      <c r="A15" s="1" t="s">
        <v>2</v>
      </c>
      <c r="B15" s="1" t="s">
        <v>14</v>
      </c>
      <c r="C15" s="1" t="s">
        <v>4</v>
      </c>
      <c r="D15" s="2" t="s">
        <v>59</v>
      </c>
      <c r="E15" s="5" t="s">
        <v>5</v>
      </c>
      <c r="F15" s="67" t="s">
        <v>79</v>
      </c>
    </row>
    <row r="16" spans="1:6" x14ac:dyDescent="0.35">
      <c r="A16" s="45" t="s">
        <v>18</v>
      </c>
      <c r="B16" s="46" t="s">
        <v>19</v>
      </c>
      <c r="C16" s="46" t="s">
        <v>20</v>
      </c>
      <c r="D16" s="51">
        <v>73864</v>
      </c>
      <c r="E16" s="23">
        <f>F16</f>
        <v>107455.54</v>
      </c>
      <c r="F16" s="23">
        <v>107455.54</v>
      </c>
    </row>
    <row r="17" spans="1:7" x14ac:dyDescent="0.35">
      <c r="A17" s="22" t="s">
        <v>24</v>
      </c>
      <c r="B17" s="6" t="s">
        <v>19</v>
      </c>
      <c r="C17" s="6" t="s">
        <v>78</v>
      </c>
      <c r="D17" s="44">
        <v>111535</v>
      </c>
      <c r="E17" s="23">
        <f>F17</f>
        <v>46472.92</v>
      </c>
      <c r="F17" s="23">
        <v>46472.92</v>
      </c>
    </row>
    <row r="18" spans="1:7" x14ac:dyDescent="0.35">
      <c r="A18" s="71" t="s">
        <v>6</v>
      </c>
      <c r="B18" s="71"/>
      <c r="C18" s="71"/>
      <c r="D18" s="33">
        <f>SUM(D16:D17)</f>
        <v>185399</v>
      </c>
      <c r="E18" s="33">
        <f>SUM(E16:E17)</f>
        <v>153928.46</v>
      </c>
      <c r="F18" s="33">
        <f>SUM(F16:F17)</f>
        <v>153928.46</v>
      </c>
    </row>
    <row r="19" spans="1:7" ht="15" thickBot="1" x14ac:dyDescent="0.4"/>
    <row r="20" spans="1:7" ht="15" thickBot="1" x14ac:dyDescent="0.4">
      <c r="A20" s="72" t="s">
        <v>62</v>
      </c>
      <c r="B20" s="73"/>
      <c r="C20" s="73"/>
      <c r="D20" s="73"/>
      <c r="E20" s="73"/>
      <c r="F20" s="74"/>
    </row>
    <row r="21" spans="1:7" ht="15" thickBot="1" x14ac:dyDescent="0.4">
      <c r="A21" s="72" t="s">
        <v>63</v>
      </c>
      <c r="B21" s="73"/>
      <c r="C21" s="73"/>
      <c r="D21" s="73"/>
      <c r="E21" s="73"/>
      <c r="F21" s="73"/>
      <c r="G21" s="36"/>
    </row>
    <row r="22" spans="1:7" ht="54.5" thickBot="1" x14ac:dyDescent="0.4">
      <c r="A22" s="1" t="s">
        <v>2</v>
      </c>
      <c r="B22" s="1" t="s">
        <v>14</v>
      </c>
      <c r="C22" s="1" t="s">
        <v>4</v>
      </c>
      <c r="D22" s="2" t="s">
        <v>59</v>
      </c>
      <c r="E22" s="5" t="s">
        <v>5</v>
      </c>
      <c r="F22" s="67" t="s">
        <v>79</v>
      </c>
    </row>
    <row r="23" spans="1:7" x14ac:dyDescent="0.35">
      <c r="B23" s="37"/>
      <c r="C23" s="38"/>
      <c r="D23" s="23"/>
      <c r="E23" s="23"/>
      <c r="F23" s="23"/>
    </row>
    <row r="24" spans="1:7" x14ac:dyDescent="0.35">
      <c r="A24" s="84" t="s">
        <v>6</v>
      </c>
      <c r="B24" s="85"/>
      <c r="C24" s="86"/>
      <c r="D24" s="33">
        <f>SUM(D23:D23)</f>
        <v>0</v>
      </c>
      <c r="E24" s="33">
        <f t="shared" ref="E24:F24" si="0">SUM(E23:E23)</f>
        <v>0</v>
      </c>
      <c r="F24" s="33">
        <f t="shared" si="0"/>
        <v>0</v>
      </c>
    </row>
    <row r="25" spans="1:7" ht="15" thickBot="1" x14ac:dyDescent="0.4">
      <c r="A25" s="7"/>
      <c r="B25" s="7"/>
      <c r="C25" s="7"/>
      <c r="D25" s="8"/>
      <c r="E25" s="8"/>
      <c r="F25" s="8"/>
    </row>
    <row r="26" spans="1:7" ht="15" thickBot="1" x14ac:dyDescent="0.4">
      <c r="A26" s="72" t="s">
        <v>64</v>
      </c>
      <c r="B26" s="73"/>
      <c r="C26" s="73"/>
      <c r="D26" s="73"/>
      <c r="E26" s="73"/>
      <c r="F26" s="73"/>
    </row>
    <row r="27" spans="1:7" ht="54.5" thickBot="1" x14ac:dyDescent="0.4">
      <c r="A27" s="1" t="s">
        <v>2</v>
      </c>
      <c r="B27" s="1" t="s">
        <v>14</v>
      </c>
      <c r="C27" s="1" t="s">
        <v>4</v>
      </c>
      <c r="D27" s="35" t="s">
        <v>59</v>
      </c>
      <c r="E27" s="5" t="s">
        <v>5</v>
      </c>
      <c r="F27" s="67" t="s">
        <v>79</v>
      </c>
    </row>
    <row r="28" spans="1:7" x14ac:dyDescent="0.35">
      <c r="A28" s="45" t="s">
        <v>21</v>
      </c>
      <c r="B28" s="46" t="s">
        <v>28</v>
      </c>
      <c r="C28" s="47" t="s">
        <v>20</v>
      </c>
      <c r="D28" s="51">
        <v>315000</v>
      </c>
      <c r="E28" s="4">
        <f>F28</f>
        <v>429062</v>
      </c>
      <c r="F28" s="4">
        <v>429062</v>
      </c>
    </row>
    <row r="29" spans="1:7" x14ac:dyDescent="0.35">
      <c r="A29" s="43" t="s">
        <v>21</v>
      </c>
      <c r="B29" s="48" t="s">
        <v>29</v>
      </c>
      <c r="C29" s="47" t="s">
        <v>20</v>
      </c>
      <c r="D29" s="65">
        <v>210000</v>
      </c>
      <c r="E29" s="34">
        <v>368343</v>
      </c>
      <c r="F29" s="34">
        <f>E29</f>
        <v>368343</v>
      </c>
    </row>
    <row r="30" spans="1:7" x14ac:dyDescent="0.35">
      <c r="A30" s="30" t="s">
        <v>24</v>
      </c>
      <c r="B30" s="40" t="s">
        <v>65</v>
      </c>
      <c r="C30" s="41" t="s">
        <v>66</v>
      </c>
      <c r="D30" s="65">
        <v>220479</v>
      </c>
      <c r="E30" s="34">
        <v>0</v>
      </c>
      <c r="F30" s="34">
        <v>0</v>
      </c>
    </row>
    <row r="31" spans="1:7" ht="27" x14ac:dyDescent="0.35">
      <c r="A31" s="30" t="s">
        <v>24</v>
      </c>
      <c r="B31" s="6" t="s">
        <v>77</v>
      </c>
      <c r="C31" s="49" t="s">
        <v>20</v>
      </c>
      <c r="D31" s="65">
        <v>210000</v>
      </c>
      <c r="E31" s="34">
        <f>F31</f>
        <v>210000</v>
      </c>
      <c r="F31" s="34">
        <v>210000</v>
      </c>
    </row>
    <row r="32" spans="1:7" x14ac:dyDescent="0.35">
      <c r="A32" s="84" t="s">
        <v>6</v>
      </c>
      <c r="B32" s="91"/>
      <c r="C32" s="86"/>
      <c r="D32" s="33">
        <f>SUM(D28:D31)</f>
        <v>955479</v>
      </c>
      <c r="E32" s="33">
        <f>SUM(E28:E31)</f>
        <v>1007405</v>
      </c>
      <c r="F32" s="33">
        <f>SUM(F28:F31)</f>
        <v>1007405</v>
      </c>
    </row>
    <row r="33" spans="1:6" ht="15" thickBot="1" x14ac:dyDescent="0.4">
      <c r="A33" s="7"/>
      <c r="B33" s="7"/>
      <c r="C33" s="7"/>
      <c r="D33" s="8"/>
      <c r="E33" s="8"/>
      <c r="F33" s="8"/>
    </row>
    <row r="34" spans="1:6" ht="15" thickBot="1" x14ac:dyDescent="0.4">
      <c r="A34" s="72" t="s">
        <v>67</v>
      </c>
      <c r="B34" s="73"/>
      <c r="C34" s="73"/>
      <c r="D34" s="73"/>
      <c r="E34" s="73"/>
      <c r="F34" s="74"/>
    </row>
    <row r="35" spans="1:6" ht="54.5" thickBot="1" x14ac:dyDescent="0.4">
      <c r="A35" s="1" t="s">
        <v>2</v>
      </c>
      <c r="B35" s="1" t="s">
        <v>14</v>
      </c>
      <c r="C35" s="1" t="s">
        <v>4</v>
      </c>
      <c r="D35" s="2" t="s">
        <v>59</v>
      </c>
      <c r="E35" s="5" t="s">
        <v>5</v>
      </c>
      <c r="F35" s="67" t="s">
        <v>79</v>
      </c>
    </row>
    <row r="36" spans="1:6" x14ac:dyDescent="0.35">
      <c r="A36" s="45" t="s">
        <v>21</v>
      </c>
      <c r="B36" s="46" t="s">
        <v>30</v>
      </c>
      <c r="C36" s="50" t="s">
        <v>30</v>
      </c>
      <c r="D36" s="51">
        <v>20000</v>
      </c>
      <c r="E36" s="4">
        <f t="shared" ref="E36:E44" si="1">F36</f>
        <v>13944.6</v>
      </c>
      <c r="F36" s="4">
        <v>13944.6</v>
      </c>
    </row>
    <row r="37" spans="1:6" x14ac:dyDescent="0.35">
      <c r="A37" s="43" t="s">
        <v>21</v>
      </c>
      <c r="B37" s="6" t="s">
        <v>31</v>
      </c>
      <c r="C37" s="6" t="s">
        <v>20</v>
      </c>
      <c r="D37" s="44">
        <v>315000</v>
      </c>
      <c r="E37" s="4">
        <f>F37</f>
        <v>518340</v>
      </c>
      <c r="F37" s="4">
        <v>518340</v>
      </c>
    </row>
    <row r="38" spans="1:6" x14ac:dyDescent="0.35">
      <c r="A38" s="43" t="s">
        <v>21</v>
      </c>
      <c r="B38" s="6" t="s">
        <v>32</v>
      </c>
      <c r="C38" s="6" t="s">
        <v>33</v>
      </c>
      <c r="D38" s="44">
        <v>181548.1</v>
      </c>
      <c r="E38" s="4">
        <f t="shared" si="1"/>
        <v>181548</v>
      </c>
      <c r="F38" s="4">
        <v>181548</v>
      </c>
    </row>
    <row r="39" spans="1:6" x14ac:dyDescent="0.35">
      <c r="A39" s="43" t="s">
        <v>21</v>
      </c>
      <c r="B39" s="6" t="s">
        <v>34</v>
      </c>
      <c r="C39" s="6" t="s">
        <v>20</v>
      </c>
      <c r="D39" s="44">
        <v>776392</v>
      </c>
      <c r="E39" s="4">
        <f t="shared" si="1"/>
        <v>1261313</v>
      </c>
      <c r="F39" s="4">
        <v>1261313</v>
      </c>
    </row>
    <row r="40" spans="1:6" x14ac:dyDescent="0.35">
      <c r="A40" s="43" t="s">
        <v>21</v>
      </c>
      <c r="B40" s="6" t="s">
        <v>35</v>
      </c>
      <c r="C40" s="6" t="s">
        <v>36</v>
      </c>
      <c r="D40" s="44">
        <v>225000</v>
      </c>
      <c r="E40" s="4">
        <f t="shared" si="1"/>
        <v>225000</v>
      </c>
      <c r="F40" s="4">
        <v>225000</v>
      </c>
    </row>
    <row r="41" spans="1:6" x14ac:dyDescent="0.35">
      <c r="A41" s="43" t="s">
        <v>24</v>
      </c>
      <c r="B41" s="6" t="s">
        <v>37</v>
      </c>
      <c r="C41" s="6" t="s">
        <v>38</v>
      </c>
      <c r="D41" s="44">
        <v>10000</v>
      </c>
      <c r="E41" s="4">
        <f t="shared" si="1"/>
        <v>4753</v>
      </c>
      <c r="F41" s="4">
        <v>4753</v>
      </c>
    </row>
    <row r="42" spans="1:6" x14ac:dyDescent="0.35">
      <c r="A42" s="43" t="s">
        <v>24</v>
      </c>
      <c r="B42" s="6" t="s">
        <v>39</v>
      </c>
      <c r="C42" s="6" t="s">
        <v>38</v>
      </c>
      <c r="D42" s="44">
        <v>78250</v>
      </c>
      <c r="E42" s="4">
        <f t="shared" si="1"/>
        <v>64844.5</v>
      </c>
      <c r="F42" s="4">
        <v>64844.5</v>
      </c>
    </row>
    <row r="43" spans="1:6" x14ac:dyDescent="0.35">
      <c r="A43" s="43" t="s">
        <v>24</v>
      </c>
      <c r="B43" s="6" t="s">
        <v>27</v>
      </c>
      <c r="C43" s="6" t="s">
        <v>40</v>
      </c>
      <c r="D43" s="44">
        <v>44322</v>
      </c>
      <c r="E43" s="4">
        <f t="shared" si="1"/>
        <v>36822</v>
      </c>
      <c r="F43" s="4">
        <v>36822</v>
      </c>
    </row>
    <row r="44" spans="1:6" x14ac:dyDescent="0.35">
      <c r="A44" s="43" t="s">
        <v>26</v>
      </c>
      <c r="B44" s="6" t="s">
        <v>41</v>
      </c>
      <c r="C44" s="52" t="s">
        <v>42</v>
      </c>
      <c r="D44" s="42">
        <v>648000</v>
      </c>
      <c r="E44" s="4">
        <f t="shared" si="1"/>
        <v>885809.63</v>
      </c>
      <c r="F44" s="4">
        <v>885809.63</v>
      </c>
    </row>
    <row r="45" spans="1:6" x14ac:dyDescent="0.35">
      <c r="A45" s="84" t="s">
        <v>6</v>
      </c>
      <c r="B45" s="85"/>
      <c r="C45" s="86"/>
      <c r="D45" s="33">
        <f>SUM(D36:D44)</f>
        <v>2298512.1</v>
      </c>
      <c r="E45" s="33">
        <f>SUM(E36:E44)</f>
        <v>3192374.73</v>
      </c>
      <c r="F45" s="33">
        <f>SUM(F36:F44)</f>
        <v>3192374.73</v>
      </c>
    </row>
    <row r="46" spans="1:6" ht="15" thickBot="1" x14ac:dyDescent="0.4">
      <c r="A46" s="7"/>
      <c r="B46" s="7"/>
      <c r="C46" s="7"/>
      <c r="D46" s="8"/>
      <c r="E46" s="8"/>
      <c r="F46" s="8"/>
    </row>
    <row r="47" spans="1:6" ht="15" thickBot="1" x14ac:dyDescent="0.4">
      <c r="A47" s="72" t="s">
        <v>68</v>
      </c>
      <c r="B47" s="73"/>
      <c r="C47" s="73"/>
      <c r="D47" s="73"/>
      <c r="E47" s="73"/>
      <c r="F47" s="74"/>
    </row>
    <row r="48" spans="1:6" ht="15" thickBot="1" x14ac:dyDescent="0.4">
      <c r="A48" s="92" t="s">
        <v>69</v>
      </c>
      <c r="B48" s="93"/>
      <c r="C48" s="93"/>
      <c r="D48" s="93"/>
      <c r="E48" s="93"/>
      <c r="F48" s="94"/>
    </row>
    <row r="49" spans="1:67" ht="54.5" thickBot="1" x14ac:dyDescent="0.4">
      <c r="A49" s="1" t="s">
        <v>2</v>
      </c>
      <c r="B49" s="1" t="s">
        <v>15</v>
      </c>
      <c r="C49" s="1" t="s">
        <v>16</v>
      </c>
      <c r="D49" s="35" t="s">
        <v>59</v>
      </c>
      <c r="E49" s="5" t="s">
        <v>5</v>
      </c>
      <c r="F49" s="67" t="s">
        <v>79</v>
      </c>
    </row>
    <row r="50" spans="1:67" ht="27" x14ac:dyDescent="0.35">
      <c r="A50" s="53" t="s">
        <v>21</v>
      </c>
      <c r="B50" s="54" t="s">
        <v>43</v>
      </c>
      <c r="C50" s="6" t="s">
        <v>46</v>
      </c>
      <c r="D50" s="55">
        <v>1600000</v>
      </c>
      <c r="E50" s="24">
        <f>F50</f>
        <v>1351509.07</v>
      </c>
      <c r="F50" s="24">
        <v>1351509.07</v>
      </c>
    </row>
    <row r="51" spans="1:67" ht="27" x14ac:dyDescent="0.35">
      <c r="A51" s="56" t="s">
        <v>44</v>
      </c>
      <c r="B51" s="57" t="s">
        <v>45</v>
      </c>
      <c r="C51" s="6" t="s">
        <v>47</v>
      </c>
      <c r="D51" s="58">
        <v>4800000</v>
      </c>
      <c r="E51" s="24">
        <f>F51</f>
        <v>6626012.5199999996</v>
      </c>
      <c r="F51" s="24">
        <v>6626012.5199999996</v>
      </c>
    </row>
    <row r="52" spans="1:67" ht="27" x14ac:dyDescent="0.35">
      <c r="A52" s="30" t="s">
        <v>26</v>
      </c>
      <c r="B52" s="31" t="s">
        <v>45</v>
      </c>
      <c r="C52" s="6" t="s">
        <v>47</v>
      </c>
      <c r="D52" s="59">
        <v>800000</v>
      </c>
      <c r="E52" s="24">
        <f>F52</f>
        <v>1193022.49</v>
      </c>
      <c r="F52" s="24">
        <v>1193022.49</v>
      </c>
    </row>
    <row r="53" spans="1:67" x14ac:dyDescent="0.35">
      <c r="A53" s="84" t="s">
        <v>6</v>
      </c>
      <c r="B53" s="85"/>
      <c r="C53" s="86"/>
      <c r="D53" s="25">
        <f>SUM(D50:D52)</f>
        <v>7200000</v>
      </c>
      <c r="E53" s="25">
        <f>SUM(E50:E52)</f>
        <v>9170544.0800000001</v>
      </c>
      <c r="F53" s="25">
        <f>SUM(F50:F52)</f>
        <v>9170544.0800000001</v>
      </c>
    </row>
    <row r="54" spans="1:67" ht="15" thickBot="1" x14ac:dyDescent="0.4">
      <c r="A54" s="7"/>
      <c r="B54" s="7"/>
      <c r="C54" s="7"/>
      <c r="D54" s="8"/>
      <c r="E54" s="8"/>
      <c r="F54" s="8"/>
    </row>
    <row r="55" spans="1:67" s="62" customFormat="1" ht="14" thickBot="1" x14ac:dyDescent="0.3">
      <c r="A55" s="89" t="s">
        <v>70</v>
      </c>
      <c r="B55" s="89"/>
      <c r="C55" s="89"/>
      <c r="D55" s="89"/>
      <c r="E55" s="89"/>
      <c r="F55" s="90"/>
      <c r="G55" s="60"/>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row>
    <row r="56" spans="1:67" ht="54.5" thickBot="1" x14ac:dyDescent="0.4">
      <c r="A56" s="1" t="s">
        <v>2</v>
      </c>
      <c r="B56" s="1" t="s">
        <v>15</v>
      </c>
      <c r="C56" s="1" t="s">
        <v>16</v>
      </c>
      <c r="D56" s="35" t="s">
        <v>59</v>
      </c>
      <c r="E56" s="5" t="s">
        <v>5</v>
      </c>
      <c r="F56" s="67" t="s">
        <v>79</v>
      </c>
    </row>
    <row r="57" spans="1:67" ht="27" x14ac:dyDescent="0.35">
      <c r="A57" s="30" t="s">
        <v>26</v>
      </c>
      <c r="B57" s="31" t="s">
        <v>45</v>
      </c>
      <c r="C57" s="6" t="s">
        <v>47</v>
      </c>
      <c r="D57" s="51">
        <v>215000</v>
      </c>
      <c r="E57" s="4">
        <f>F57</f>
        <v>211860</v>
      </c>
      <c r="F57" s="4">
        <v>211860</v>
      </c>
    </row>
    <row r="58" spans="1:67" x14ac:dyDescent="0.35">
      <c r="A58" s="84" t="s">
        <v>6</v>
      </c>
      <c r="B58" s="85"/>
      <c r="C58" s="86"/>
      <c r="D58" s="33">
        <f>SUM(D57:D57)</f>
        <v>215000</v>
      </c>
      <c r="E58" s="33">
        <f t="shared" ref="E58:F58" si="2">SUM(E57:E57)</f>
        <v>211860</v>
      </c>
      <c r="F58" s="33">
        <f t="shared" si="2"/>
        <v>211860</v>
      </c>
    </row>
    <row r="59" spans="1:67" ht="15" thickBot="1" x14ac:dyDescent="0.4">
      <c r="A59" s="7"/>
      <c r="B59" s="7"/>
      <c r="C59" s="7"/>
      <c r="D59" s="8"/>
      <c r="E59" s="8"/>
      <c r="F59" s="8"/>
    </row>
    <row r="60" spans="1:67" ht="15" thickBot="1" x14ac:dyDescent="0.4">
      <c r="A60" s="72" t="s">
        <v>71</v>
      </c>
      <c r="B60" s="73"/>
      <c r="C60" s="73"/>
      <c r="D60" s="73"/>
      <c r="E60" s="73"/>
      <c r="F60" s="74"/>
    </row>
    <row r="61" spans="1:67" ht="54.5" thickBot="1" x14ac:dyDescent="0.4">
      <c r="A61" s="1" t="s">
        <v>2</v>
      </c>
      <c r="B61" s="1" t="s">
        <v>14</v>
      </c>
      <c r="C61" s="1" t="s">
        <v>4</v>
      </c>
      <c r="D61" s="2" t="s">
        <v>59</v>
      </c>
      <c r="E61" s="5" t="s">
        <v>5</v>
      </c>
      <c r="F61" s="67" t="s">
        <v>79</v>
      </c>
    </row>
    <row r="62" spans="1:67" x14ac:dyDescent="0.35">
      <c r="A62" s="63" t="s">
        <v>48</v>
      </c>
      <c r="B62" s="52" t="s">
        <v>49</v>
      </c>
      <c r="C62" s="52" t="s">
        <v>27</v>
      </c>
      <c r="D62" s="51">
        <v>105783</v>
      </c>
      <c r="E62" s="4">
        <f>F62</f>
        <v>115667.73</v>
      </c>
      <c r="F62" s="4">
        <v>115667.73</v>
      </c>
    </row>
    <row r="63" spans="1:67" x14ac:dyDescent="0.35">
      <c r="A63" s="71" t="s">
        <v>6</v>
      </c>
      <c r="B63" s="71"/>
      <c r="C63" s="71"/>
      <c r="D63" s="33">
        <f>SUM(D62:D62)</f>
        <v>105783</v>
      </c>
      <c r="E63" s="33">
        <f t="shared" ref="E63:F63" si="3">SUM(E62:E62)</f>
        <v>115667.73</v>
      </c>
      <c r="F63" s="33">
        <f t="shared" si="3"/>
        <v>115667.73</v>
      </c>
    </row>
    <row r="64" spans="1:67" ht="15" thickBot="1" x14ac:dyDescent="0.4">
      <c r="B64" t="s">
        <v>7</v>
      </c>
    </row>
    <row r="65" spans="1:6" ht="15" thickBot="1" x14ac:dyDescent="0.4">
      <c r="A65" s="72" t="s">
        <v>72</v>
      </c>
      <c r="B65" s="73"/>
      <c r="C65" s="73"/>
      <c r="D65" s="73"/>
      <c r="E65" s="73"/>
      <c r="F65" s="74"/>
    </row>
    <row r="66" spans="1:6" ht="54.5" thickBot="1" x14ac:dyDescent="0.4">
      <c r="A66" s="1" t="s">
        <v>2</v>
      </c>
      <c r="B66" s="1" t="s">
        <v>3</v>
      </c>
      <c r="C66" s="1" t="s">
        <v>4</v>
      </c>
      <c r="D66" s="2" t="s">
        <v>59</v>
      </c>
      <c r="E66" s="5" t="s">
        <v>5</v>
      </c>
      <c r="F66" s="67" t="s">
        <v>79</v>
      </c>
    </row>
    <row r="67" spans="1:6" x14ac:dyDescent="0.35">
      <c r="A67" s="22"/>
      <c r="B67" s="6"/>
      <c r="C67" s="6"/>
      <c r="D67" s="3"/>
      <c r="E67" s="4"/>
      <c r="F67" s="4"/>
    </row>
    <row r="68" spans="1:6" x14ac:dyDescent="0.35">
      <c r="A68" s="75" t="s">
        <v>6</v>
      </c>
      <c r="B68" s="76"/>
      <c r="C68" s="77"/>
      <c r="D68" s="33">
        <f>SUM(D67:D67)</f>
        <v>0</v>
      </c>
      <c r="E68" s="33">
        <f>SUM(E67:E67)</f>
        <v>0</v>
      </c>
      <c r="F68" s="33">
        <f>SUM(F67:F67)</f>
        <v>0</v>
      </c>
    </row>
    <row r="69" spans="1:6" ht="15" thickBot="1" x14ac:dyDescent="0.4"/>
    <row r="70" spans="1:6" ht="15" thickBot="1" x14ac:dyDescent="0.4">
      <c r="A70" s="78" t="s">
        <v>73</v>
      </c>
      <c r="B70" s="79"/>
      <c r="C70" s="79"/>
      <c r="D70" s="79"/>
      <c r="E70" s="79"/>
      <c r="F70" s="80"/>
    </row>
    <row r="71" spans="1:6" ht="15" thickBot="1" x14ac:dyDescent="0.4">
      <c r="A71" s="81" t="s">
        <v>8</v>
      </c>
      <c r="B71" s="82"/>
      <c r="C71" s="82"/>
      <c r="D71" s="82"/>
      <c r="E71" s="82"/>
      <c r="F71" s="83"/>
    </row>
    <row r="72" spans="1:6" ht="54.5" thickBot="1" x14ac:dyDescent="0.4">
      <c r="A72" s="1" t="s">
        <v>2</v>
      </c>
      <c r="B72" s="1" t="s">
        <v>3</v>
      </c>
      <c r="C72" s="1" t="s">
        <v>4</v>
      </c>
      <c r="D72" s="2" t="s">
        <v>59</v>
      </c>
      <c r="E72" s="5" t="s">
        <v>5</v>
      </c>
      <c r="F72" s="67" t="s">
        <v>79</v>
      </c>
    </row>
    <row r="73" spans="1:6" x14ac:dyDescent="0.35">
      <c r="A73" s="45" t="s">
        <v>21</v>
      </c>
      <c r="B73" s="49" t="s">
        <v>50</v>
      </c>
      <c r="C73" s="64" t="s">
        <v>21</v>
      </c>
      <c r="D73" s="44">
        <v>50000</v>
      </c>
      <c r="E73" s="24">
        <f t="shared" ref="E73:E81" si="4">F73</f>
        <v>54666.63</v>
      </c>
      <c r="F73" s="24">
        <v>54666.63</v>
      </c>
    </row>
    <row r="74" spans="1:6" x14ac:dyDescent="0.35">
      <c r="A74" s="47" t="s">
        <v>24</v>
      </c>
      <c r="B74" s="49" t="s">
        <v>50</v>
      </c>
      <c r="C74" s="64" t="s">
        <v>24</v>
      </c>
      <c r="D74" s="65">
        <v>50000</v>
      </c>
      <c r="E74" s="24">
        <f t="shared" si="4"/>
        <v>63216.88</v>
      </c>
      <c r="F74" s="24">
        <v>63216.88</v>
      </c>
    </row>
    <row r="75" spans="1:6" x14ac:dyDescent="0.35">
      <c r="A75" s="47" t="s">
        <v>26</v>
      </c>
      <c r="B75" s="49" t="s">
        <v>50</v>
      </c>
      <c r="C75" s="64" t="s">
        <v>26</v>
      </c>
      <c r="D75" s="65">
        <v>50000</v>
      </c>
      <c r="E75" s="24">
        <f t="shared" si="4"/>
        <v>51654.9</v>
      </c>
      <c r="F75" s="24">
        <v>51654.9</v>
      </c>
    </row>
    <row r="76" spans="1:6" x14ac:dyDescent="0.35">
      <c r="A76" s="47" t="s">
        <v>21</v>
      </c>
      <c r="B76" s="49" t="s">
        <v>51</v>
      </c>
      <c r="C76" s="64" t="s">
        <v>21</v>
      </c>
      <c r="D76" s="65">
        <v>110000</v>
      </c>
      <c r="E76" s="24">
        <f t="shared" si="4"/>
        <v>109808.52</v>
      </c>
      <c r="F76" s="24">
        <v>109808.52</v>
      </c>
    </row>
    <row r="77" spans="1:6" x14ac:dyDescent="0.35">
      <c r="A77" s="47" t="s">
        <v>21</v>
      </c>
      <c r="B77" s="49" t="s">
        <v>52</v>
      </c>
      <c r="C77" s="64" t="s">
        <v>21</v>
      </c>
      <c r="D77" s="65">
        <v>180000</v>
      </c>
      <c r="E77" s="24">
        <f t="shared" si="4"/>
        <v>193630.74</v>
      </c>
      <c r="F77" s="24">
        <v>193630.74</v>
      </c>
    </row>
    <row r="78" spans="1:6" x14ac:dyDescent="0.35">
      <c r="A78" s="47" t="s">
        <v>21</v>
      </c>
      <c r="B78" s="49" t="s">
        <v>53</v>
      </c>
      <c r="C78" s="64" t="s">
        <v>21</v>
      </c>
      <c r="D78" s="65">
        <v>124000</v>
      </c>
      <c r="E78" s="24">
        <f t="shared" si="4"/>
        <v>111031.7</v>
      </c>
      <c r="F78" s="24">
        <v>111031.7</v>
      </c>
    </row>
    <row r="79" spans="1:6" x14ac:dyDescent="0.35">
      <c r="A79" s="47" t="s">
        <v>24</v>
      </c>
      <c r="B79" s="49" t="s">
        <v>56</v>
      </c>
      <c r="C79" s="64" t="s">
        <v>24</v>
      </c>
      <c r="D79" s="44">
        <v>258275</v>
      </c>
      <c r="E79" s="24">
        <f t="shared" si="4"/>
        <v>247531.36</v>
      </c>
      <c r="F79" s="24">
        <v>247531.36</v>
      </c>
    </row>
    <row r="80" spans="1:6" x14ac:dyDescent="0.35">
      <c r="A80" s="47" t="s">
        <v>24</v>
      </c>
      <c r="B80" s="49" t="s">
        <v>74</v>
      </c>
      <c r="C80" s="64" t="s">
        <v>24</v>
      </c>
      <c r="D80" s="44">
        <v>46411</v>
      </c>
      <c r="E80" s="24">
        <f t="shared" si="4"/>
        <v>38139.75</v>
      </c>
      <c r="F80" s="24">
        <v>38139.75</v>
      </c>
    </row>
    <row r="81" spans="1:6" x14ac:dyDescent="0.35">
      <c r="A81" s="47" t="s">
        <v>26</v>
      </c>
      <c r="B81" s="49" t="s">
        <v>57</v>
      </c>
      <c r="C81" s="64" t="s">
        <v>26</v>
      </c>
      <c r="D81" s="44">
        <v>110000</v>
      </c>
      <c r="E81" s="24">
        <f t="shared" si="4"/>
        <v>136803.25</v>
      </c>
      <c r="F81" s="24">
        <v>136803.25</v>
      </c>
    </row>
    <row r="82" spans="1:6" x14ac:dyDescent="0.35">
      <c r="A82" s="71" t="s">
        <v>6</v>
      </c>
      <c r="B82" s="71"/>
      <c r="C82" s="71"/>
      <c r="D82" s="25">
        <f>SUM(D73:D81)</f>
        <v>978686</v>
      </c>
      <c r="E82" s="25">
        <f>SUM(E73:E81)</f>
        <v>1006483.73</v>
      </c>
      <c r="F82" s="25">
        <f>SUM(F73:F81)</f>
        <v>1006483.73</v>
      </c>
    </row>
    <row r="83" spans="1:6" ht="15" thickBot="1" x14ac:dyDescent="0.4">
      <c r="A83" s="7"/>
      <c r="B83" s="7"/>
      <c r="C83" s="7"/>
      <c r="D83" s="8"/>
      <c r="E83" s="8"/>
      <c r="F83" s="8"/>
    </row>
    <row r="84" spans="1:6" ht="15" thickBot="1" x14ac:dyDescent="0.4">
      <c r="A84" s="81" t="s">
        <v>75</v>
      </c>
      <c r="B84" s="82"/>
      <c r="C84" s="82"/>
      <c r="D84" s="82"/>
      <c r="E84" s="82"/>
      <c r="F84" s="83"/>
    </row>
    <row r="85" spans="1:6" ht="54.5" thickBot="1" x14ac:dyDescent="0.4">
      <c r="A85" s="1" t="s">
        <v>2</v>
      </c>
      <c r="B85" s="1" t="s">
        <v>3</v>
      </c>
      <c r="C85" s="1" t="s">
        <v>4</v>
      </c>
      <c r="D85" s="2" t="s">
        <v>59</v>
      </c>
      <c r="E85" s="5" t="s">
        <v>5</v>
      </c>
      <c r="F85" s="67" t="s">
        <v>79</v>
      </c>
    </row>
    <row r="86" spans="1:6" x14ac:dyDescent="0.35">
      <c r="A86" s="66" t="s">
        <v>54</v>
      </c>
      <c r="B86" s="49" t="s">
        <v>55</v>
      </c>
      <c r="C86" s="47" t="s">
        <v>54</v>
      </c>
      <c r="D86" s="68">
        <v>843103</v>
      </c>
      <c r="E86" s="4">
        <f>F86</f>
        <v>1009566</v>
      </c>
      <c r="F86" s="4">
        <v>1009566</v>
      </c>
    </row>
    <row r="87" spans="1:6" x14ac:dyDescent="0.35">
      <c r="A87" s="69" t="s">
        <v>6</v>
      </c>
      <c r="B87" s="69"/>
      <c r="C87" s="69"/>
      <c r="D87" s="33">
        <f>SUM(D86:D86)</f>
        <v>843103</v>
      </c>
      <c r="E87" s="33">
        <f t="shared" ref="E87:F87" si="5">SUM(E86:E86)</f>
        <v>1009566</v>
      </c>
      <c r="F87" s="33">
        <f t="shared" si="5"/>
        <v>1009566</v>
      </c>
    </row>
    <row r="91" spans="1:6" s="9" customFormat="1" ht="13.5" x14ac:dyDescent="0.3"/>
    <row r="92" spans="1:6" s="9" customFormat="1" ht="15" thickBot="1" x14ac:dyDescent="0.4">
      <c r="A92"/>
      <c r="B92"/>
      <c r="C92"/>
      <c r="D92"/>
      <c r="E92"/>
      <c r="F92"/>
    </row>
    <row r="93" spans="1:6" s="9" customFormat="1" ht="15" thickBot="1" x14ac:dyDescent="0.4">
      <c r="A93"/>
      <c r="B93"/>
      <c r="C93" s="10" t="s">
        <v>9</v>
      </c>
      <c r="D93" s="11">
        <f>SUM(D12,D18,D24,D32,D45,D53,D58,D63,D68,D82,D87)</f>
        <v>12998962.1</v>
      </c>
      <c r="E93" s="11">
        <f>SUM(E12,E18,E24,E32,E45,E53,E58,E63,E68,E82,E87)</f>
        <v>16054175.770000001</v>
      </c>
      <c r="F93" s="11">
        <f>SUM(F12,F18,F24,F32,F45,F53,F58,F63,F68,F82,F87)</f>
        <v>16054175.770000001</v>
      </c>
    </row>
    <row r="94" spans="1:6" s="9" customFormat="1" x14ac:dyDescent="0.35">
      <c r="A94"/>
      <c r="B94"/>
      <c r="C94"/>
      <c r="D94"/>
      <c r="E94"/>
      <c r="F94"/>
    </row>
    <row r="95" spans="1:6" s="9" customFormat="1" ht="13.5" x14ac:dyDescent="0.3">
      <c r="A95" s="70" t="s">
        <v>17</v>
      </c>
      <c r="B95" s="70"/>
      <c r="C95" s="70"/>
      <c r="D95" s="12"/>
      <c r="E95" s="13"/>
      <c r="F95" s="13"/>
    </row>
    <row r="96" spans="1:6" s="9" customFormat="1" ht="13.5" x14ac:dyDescent="0.3">
      <c r="A96" s="70"/>
      <c r="B96" s="70"/>
      <c r="C96" s="70"/>
      <c r="D96" s="12"/>
      <c r="E96" s="13"/>
      <c r="F96" s="13"/>
    </row>
    <row r="97" spans="1:6" s="9" customFormat="1" ht="13.5" x14ac:dyDescent="0.3">
      <c r="A97" s="70"/>
      <c r="B97" s="70"/>
      <c r="C97" s="70"/>
      <c r="D97" s="12"/>
      <c r="E97" s="13"/>
      <c r="F97" s="13"/>
    </row>
    <row r="98" spans="1:6" s="9" customFormat="1" ht="13.5" x14ac:dyDescent="0.3">
      <c r="A98" s="14"/>
      <c r="B98" s="14"/>
      <c r="C98" s="14"/>
      <c r="D98" s="13"/>
      <c r="E98" s="13"/>
      <c r="F98" s="13"/>
    </row>
    <row r="99" spans="1:6" s="9" customFormat="1" ht="13.5" x14ac:dyDescent="0.3">
      <c r="A99" s="15"/>
      <c r="B99" s="14"/>
      <c r="C99" s="14"/>
      <c r="D99" s="16"/>
    </row>
    <row r="100" spans="1:6" s="9" customFormat="1" ht="13.5" x14ac:dyDescent="0.3">
      <c r="A100" s="15"/>
      <c r="B100" s="26"/>
      <c r="C100" s="15"/>
      <c r="D100" s="28"/>
      <c r="E100" s="17"/>
      <c r="F100" s="17"/>
    </row>
    <row r="101" spans="1:6" s="9" customFormat="1" ht="13.5" x14ac:dyDescent="0.3">
      <c r="A101" s="18" t="s">
        <v>10</v>
      </c>
      <c r="B101" s="27"/>
      <c r="C101" s="18" t="s">
        <v>11</v>
      </c>
      <c r="D101" s="32"/>
    </row>
    <row r="102" spans="1:6" s="9" customFormat="1" ht="13.5" x14ac:dyDescent="0.3">
      <c r="A102" s="18"/>
      <c r="B102" s="19"/>
      <c r="C102" s="18"/>
      <c r="D102" s="16"/>
    </row>
    <row r="103" spans="1:6" x14ac:dyDescent="0.35">
      <c r="A103" s="15"/>
      <c r="B103" s="15"/>
      <c r="C103" s="15"/>
      <c r="D103" s="16"/>
      <c r="E103" s="17"/>
      <c r="F103" s="17"/>
    </row>
    <row r="104" spans="1:6" x14ac:dyDescent="0.35">
      <c r="A104" s="15"/>
      <c r="B104" s="26"/>
      <c r="C104" s="15"/>
      <c r="D104" s="28"/>
      <c r="E104" s="17"/>
      <c r="F104" s="17"/>
    </row>
    <row r="105" spans="1:6" x14ac:dyDescent="0.35">
      <c r="A105" s="18" t="s">
        <v>12</v>
      </c>
      <c r="B105" s="27"/>
      <c r="C105" s="18" t="s">
        <v>11</v>
      </c>
      <c r="D105" s="29"/>
      <c r="E105" s="9"/>
      <c r="F105" s="9"/>
    </row>
    <row r="106" spans="1:6" x14ac:dyDescent="0.35">
      <c r="A106" s="15"/>
      <c r="B106" s="15"/>
      <c r="C106" s="20"/>
      <c r="D106" s="16"/>
      <c r="E106" s="16"/>
      <c r="F106" s="16"/>
    </row>
  </sheetData>
  <mergeCells count="29">
    <mergeCell ref="A1:B2"/>
    <mergeCell ref="A4:D4"/>
    <mergeCell ref="A7:F7"/>
    <mergeCell ref="A12:C12"/>
    <mergeCell ref="A55:F55"/>
    <mergeCell ref="A21:F21"/>
    <mergeCell ref="A26:F26"/>
    <mergeCell ref="A32:C32"/>
    <mergeCell ref="A34:F34"/>
    <mergeCell ref="A47:F47"/>
    <mergeCell ref="A24:C24"/>
    <mergeCell ref="A45:C45"/>
    <mergeCell ref="A48:F48"/>
    <mergeCell ref="A53:C53"/>
    <mergeCell ref="A18:C18"/>
    <mergeCell ref="A6:F6"/>
    <mergeCell ref="A14:F14"/>
    <mergeCell ref="A20:F20"/>
    <mergeCell ref="A84:F84"/>
    <mergeCell ref="A58:C58"/>
    <mergeCell ref="A60:F60"/>
    <mergeCell ref="A87:C87"/>
    <mergeCell ref="A95:C97"/>
    <mergeCell ref="A63:C63"/>
    <mergeCell ref="A65:F65"/>
    <mergeCell ref="A68:C68"/>
    <mergeCell ref="A70:F70"/>
    <mergeCell ref="A71:F71"/>
    <mergeCell ref="A82:C82"/>
  </mergeCells>
  <dataValidations disablePrompts="1"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50:B52 B57" xr:uid="{00000000-0002-0000-0000-000001000000}">
      <formula1>"Hotel, B&amp;B, Other Emergency Accommodation with no supports"</formula1>
    </dataValidation>
    <dataValidation type="list" allowBlank="1" showInputMessage="1" showErrorMessage="1" sqref="B16:B17 B9:B11" xr:uid="{00000000-0002-0000-0000-000002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2026-08-04T10:02:37Z</dcterms:created>
  <dcterms:modified xsi:type="dcterms:W3CDTF">2026-08-04T10:02:40Z</dcterms:modified>
</cp:coreProperties>
</file>