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57F8FCB8-B499-4DB1-AEDA-5A6A767B5053}"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7" i="1" l="1"/>
  <c r="F77" i="1"/>
  <c r="E72" i="1"/>
  <c r="F72" i="1"/>
  <c r="E61" i="1"/>
  <c r="F61" i="1"/>
  <c r="E55" i="1"/>
  <c r="F55" i="1"/>
  <c r="E46" i="1"/>
  <c r="F46" i="1"/>
  <c r="E33" i="1"/>
  <c r="F33" i="1"/>
  <c r="E25" i="1"/>
  <c r="F25" i="1"/>
  <c r="E19" i="1"/>
  <c r="E83" i="1" s="1"/>
  <c r="F19" i="1"/>
  <c r="F83" i="1" l="1"/>
  <c r="D72" i="1"/>
  <c r="D19" i="1" l="1"/>
  <c r="D77" i="1" l="1"/>
  <c r="D61" i="1"/>
  <c r="D55" i="1"/>
  <c r="D46" i="1"/>
  <c r="D33" i="1"/>
  <c r="D25" i="1"/>
  <c r="D83" i="1" l="1"/>
</calcChain>
</file>

<file path=xl/sharedStrings.xml><?xml version="1.0" encoding="utf-8"?>
<sst xmlns="http://schemas.openxmlformats.org/spreadsheetml/2006/main" count="197" uniqueCount="81">
  <si>
    <t>This is the standard Financial Reporting template for Homeless Accommodation &amp; Related Service. Additional expenditure related to COVID-19 should be recorded on TAB B</t>
  </si>
  <si>
    <t>Financial Report</t>
  </si>
  <si>
    <t>Category 1 - Homeless Prevention, Tenancy Sustainment and Resettlement Supports</t>
  </si>
  <si>
    <t>Local Authority</t>
  </si>
  <si>
    <t>Project Name</t>
  </si>
  <si>
    <t>Service Provider</t>
  </si>
  <si>
    <t>Revised Expenditure Estimate                  (if applicable)</t>
  </si>
  <si>
    <t>Total Annual Expenditure            (to end of current reporting quarter)</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</si>
  <si>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</si>
  <si>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</si>
  <si>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</si>
  <si>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</si>
  <si>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</si>
  <si>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</si>
  <si>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</si>
  <si>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</si>
  <si>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</si>
  <si>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</si>
  <si>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</si>
  <si>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</si>
  <si>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</si>
  <si>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</si>
  <si>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Initial 2021 Expenditure Estimate</t>
  </si>
  <si>
    <t>Activity\Service</t>
  </si>
  <si>
    <t>Name of Facility</t>
  </si>
  <si>
    <t xml:space="preserve">Facility Type </t>
  </si>
  <si>
    <t>Description of Service</t>
  </si>
  <si>
    <t>DHPLG/ Galway City Council Protocol Agreement - Financial Report 2021</t>
  </si>
  <si>
    <t>I hereby certify that this statement of expenditure relates to the homeless services programme for the West Region and that the delegated 'Section 10' Exchequer funding allocation is used for the sole purpose of expenditure incurred on this homeless services programme:</t>
  </si>
  <si>
    <t>Galway City Council</t>
  </si>
  <si>
    <t xml:space="preserve">Galway City Council, Mayo, Galway &amp; Roscommon County Councils </t>
  </si>
  <si>
    <t>Homeless Prevention</t>
  </si>
  <si>
    <t>Threshold</t>
  </si>
  <si>
    <t>COPE Galway</t>
  </si>
  <si>
    <t>Tenancy Sustainment</t>
  </si>
  <si>
    <t>Resettlement Supports</t>
  </si>
  <si>
    <t>Galway Simon Community &amp; COPE Galway</t>
  </si>
  <si>
    <t>Youth Homeless Service</t>
  </si>
  <si>
    <t>Galway Simon Community</t>
  </si>
  <si>
    <t>Resettlement Reconfiguration</t>
  </si>
  <si>
    <t>Tenancy Sustainment Service</t>
  </si>
  <si>
    <t>Corrib Haven Family Hub</t>
  </si>
  <si>
    <t>Westside Family Hub (Modular)</t>
  </si>
  <si>
    <t>PMVT</t>
  </si>
  <si>
    <t xml:space="preserve">Galway County Council </t>
  </si>
  <si>
    <t>Fairgreen Hostel</t>
  </si>
  <si>
    <t>Osterley Lodge</t>
  </si>
  <si>
    <t>Rough Sleepers Cold Weather Response</t>
  </si>
  <si>
    <t xml:space="preserve">Emergency Accommodation Service at Abbey House </t>
  </si>
  <si>
    <t>Hotel</t>
  </si>
  <si>
    <t>Private Emergency Accommodation</t>
  </si>
  <si>
    <t>B&amp;B</t>
  </si>
  <si>
    <t>Galway County Council</t>
  </si>
  <si>
    <t>Including B&amp;B, Hotels, Hostels, &amp; bus fares</t>
  </si>
  <si>
    <t>Roscommon County Council</t>
  </si>
  <si>
    <t>Emergency Accommodation</t>
  </si>
  <si>
    <t>Other Emergency Accommodation with no supports</t>
  </si>
  <si>
    <t>2 &amp; 3 Bed House for Transitional Accommodation (Including Essential Repairs &amp; Utilities)</t>
  </si>
  <si>
    <t>Mayo County Council</t>
  </si>
  <si>
    <t>McGoldrick's - Homeless emergency male and female accommodation - 7  x 1 bed units</t>
  </si>
  <si>
    <t>8 Local Authority units - Ballina and Castlebar Municipal District</t>
  </si>
  <si>
    <t>B&amp;B/Hotel emergency accommodation</t>
  </si>
  <si>
    <t>Teach Mhuire, Galway</t>
  </si>
  <si>
    <t>Cuan Mhuire</t>
  </si>
  <si>
    <t>Transitional Houses</t>
  </si>
  <si>
    <t>COPE Galway &amp; Galway Simon Community</t>
  </si>
  <si>
    <t xml:space="preserve">Cuan Mhuire CLG </t>
  </si>
  <si>
    <t>Men's High Support Long-Term Supported Accommodation (transitional)</t>
  </si>
  <si>
    <t>Women's Transitional Housing</t>
  </si>
  <si>
    <t>Teach Na Coirbe Day Centre</t>
  </si>
  <si>
    <t xml:space="preserve">Galway Simon Bridge Resource Centre Ballinasloe </t>
  </si>
  <si>
    <t>Galway Simon</t>
  </si>
  <si>
    <t>Staff Officer - HAP Place Finder</t>
  </si>
  <si>
    <t>Tenancy Sustainment Officer - Grade 5</t>
  </si>
  <si>
    <t>Tenancy Sustainment Officer</t>
  </si>
  <si>
    <t>HAP Placefinder Officer</t>
  </si>
  <si>
    <t>Tenancy Outreach Officer</t>
  </si>
  <si>
    <t>Regional LAs</t>
  </si>
  <si>
    <t>Regional Homeless Services Management</t>
  </si>
  <si>
    <t xml:space="preserve">Teach Na Coirbe </t>
  </si>
  <si>
    <t>Year Ending 31 December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</si>
</sst>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0"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b/>
      <sz val="9"/>
      <name val="Verdana"/>
      <family val="2"/>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74">
    <xf numFmtId="0" fontId="0" fillId="0" borderId="0" xfId="0"/>
    <xf numFmtId="0" fontId="2" fillId="0" borderId="0" xfId="0" applyFont="1" applyAlignment="1">
      <alignment wrapText="1"/>
    </xf>
    <xf numFmtId="0" fontId="4" fillId="0" borderId="4" xfId="0" applyFont="1" applyBorder="1" applyAlignment="1">
      <alignment horizontal="center" vertical="center" wrapText="1"/>
    </xf>
    <xf numFmtId="0" fontId="6" fillId="0" borderId="7" xfId="0" applyFont="1" applyBorder="1" applyAlignment="1">
      <alignment horizontal="left" vertical="center" wrapText="1"/>
    </xf>
    <xf numFmtId="164" fontId="7" fillId="0" borderId="7" xfId="0" applyNumberFormat="1" applyFont="1" applyBorder="1" applyAlignment="1" applyProtection="1">
      <alignment horizontal="center" vertical="center"/>
      <protection locked="0"/>
    </xf>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0" fontId="6" fillId="0" borderId="6" xfId="0" applyFont="1" applyBorder="1" applyAlignment="1">
      <alignment horizontal="left" vertical="center" wrapText="1"/>
    </xf>
    <xf numFmtId="164" fontId="6" fillId="0" borderId="7" xfId="1" applyNumberFormat="1" applyFont="1" applyFill="1" applyBorder="1" applyAlignment="1" applyProtection="1">
      <alignment horizontal="center" vertical="center"/>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12" xfId="0" applyFont="1" applyBorder="1" applyAlignment="1">
      <alignment wrapText="1"/>
    </xf>
    <xf numFmtId="164" fontId="6" fillId="0" borderId="12" xfId="0" applyNumberFormat="1" applyFont="1" applyBorder="1" applyAlignment="1">
      <alignment horizontal="center"/>
    </xf>
    <xf numFmtId="0" fontId="4" fillId="0" borderId="0" xfId="0" applyFont="1" applyAlignment="1">
      <alignment wrapText="1"/>
    </xf>
    <xf numFmtId="0" fontId="6" fillId="0" borderId="12" xfId="0" applyFont="1" applyBorder="1"/>
    <xf numFmtId="164" fontId="6" fillId="0" borderId="0" xfId="0" applyNumberFormat="1" applyFont="1" applyAlignment="1">
      <alignment wrapText="1"/>
    </xf>
    <xf numFmtId="164" fontId="6" fillId="0" borderId="0" xfId="0" applyNumberFormat="1" applyFont="1" applyAlignment="1">
      <alignment vertical="top" wrapText="1"/>
    </xf>
    <xf numFmtId="0" fontId="2" fillId="0" borderId="0" xfId="0" applyFont="1" applyAlignment="1">
      <alignment horizontal="left" vertical="center" wrapText="1"/>
    </xf>
    <xf numFmtId="164" fontId="6" fillId="0" borderId="6" xfId="0" applyNumberFormat="1" applyFont="1" applyBorder="1" applyAlignment="1">
      <alignment horizontal="center"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164" fontId="6" fillId="0" borderId="14" xfId="0" applyNumberFormat="1" applyFont="1" applyBorder="1" applyAlignment="1">
      <alignment horizontal="center" vertical="center" wrapText="1"/>
    </xf>
    <xf numFmtId="0" fontId="6" fillId="0" borderId="5" xfId="0" applyFont="1" applyBorder="1" applyAlignment="1">
      <alignment horizontal="left" vertical="center" wrapText="1"/>
    </xf>
    <xf numFmtId="0" fontId="6" fillId="0" borderId="15" xfId="0" applyFont="1" applyBorder="1" applyAlignment="1">
      <alignment horizontal="left" vertical="center" wrapText="1"/>
    </xf>
    <xf numFmtId="0" fontId="7" fillId="0" borderId="14" xfId="0" applyFont="1" applyBorder="1" applyAlignment="1">
      <alignment horizontal="left" vertical="center" wrapText="1"/>
    </xf>
    <xf numFmtId="164" fontId="6" fillId="0" borderId="16" xfId="1" applyNumberFormat="1" applyFont="1" applyFill="1" applyBorder="1" applyAlignment="1" applyProtection="1">
      <alignment horizontal="center" vertical="center"/>
    </xf>
    <xf numFmtId="0" fontId="6" fillId="0" borderId="17" xfId="0" applyFont="1" applyBorder="1" applyAlignment="1">
      <alignment horizontal="left" vertical="center" wrapText="1"/>
    </xf>
    <xf numFmtId="0" fontId="7" fillId="0" borderId="6" xfId="0" applyFont="1" applyBorder="1" applyAlignment="1">
      <alignment horizontal="left" vertical="center" wrapText="1"/>
    </xf>
    <xf numFmtId="164" fontId="6" fillId="0" borderId="11" xfId="1" applyNumberFormat="1" applyFont="1" applyFill="1" applyBorder="1" applyAlignment="1" applyProtection="1">
      <alignment horizontal="center" vertical="center"/>
    </xf>
    <xf numFmtId="0" fontId="6" fillId="0" borderId="10" xfId="0" applyFont="1" applyBorder="1" applyAlignment="1">
      <alignment horizontal="left" vertical="center" wrapText="1"/>
    </xf>
    <xf numFmtId="0" fontId="6" fillId="0" borderId="18" xfId="0" applyFont="1" applyBorder="1" applyAlignment="1">
      <alignment horizontal="left" vertical="center" wrapText="1"/>
    </xf>
    <xf numFmtId="0" fontId="6" fillId="0" borderId="9" xfId="0" applyFont="1" applyBorder="1" applyAlignment="1">
      <alignment horizontal="lef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164" fontId="4" fillId="0" borderId="7" xfId="0" applyNumberFormat="1" applyFont="1" applyBorder="1" applyAlignment="1">
      <alignment horizontal="center" vertical="center"/>
    </xf>
    <xf numFmtId="0" fontId="6" fillId="0" borderId="7" xfId="0" applyFont="1" applyBorder="1"/>
    <xf numFmtId="164" fontId="7" fillId="0" borderId="6" xfId="0" applyNumberFormat="1" applyFont="1" applyBorder="1" applyAlignment="1" applyProtection="1">
      <alignment horizontal="center" vertical="center" wrapText="1"/>
      <protection locked="0"/>
    </xf>
    <xf numFmtId="164" fontId="6" fillId="0" borderId="7" xfId="1" applyNumberFormat="1" applyFont="1" applyFill="1" applyBorder="1" applyAlignment="1" applyProtection="1">
      <alignment horizontal="center" vertical="center"/>
      <protection locked="0"/>
    </xf>
    <xf numFmtId="0" fontId="4" fillId="0" borderId="19" xfId="0" applyFont="1" applyBorder="1" applyAlignment="1">
      <alignment horizontal="left" vertical="center"/>
    </xf>
    <xf numFmtId="0" fontId="9" fillId="4" borderId="19" xfId="0" applyFont="1" applyFill="1" applyBorder="1" applyAlignment="1">
      <alignment horizontal="left"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0" borderId="7" xfId="0" applyFont="1" applyBorder="1" applyAlignment="1">
      <alignment horizontal="right" vertical="center"/>
    </xf>
    <xf numFmtId="0" fontId="6" fillId="0" borderId="0" xfId="0" applyFont="1" applyAlignment="1">
      <alignment horizontal="left" wrapText="1"/>
    </xf>
    <xf numFmtId="0" fontId="4" fillId="0" borderId="7" xfId="0" applyFont="1" applyBorder="1" applyAlignment="1">
      <alignment horizontal="right"/>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4" fillId="3" borderId="1" xfId="0" applyFont="1" applyFill="1" applyBorder="1"/>
    <xf numFmtId="0" fontId="4" fillId="3" borderId="2" xfId="0" applyFont="1" applyFill="1" applyBorder="1"/>
    <xf numFmtId="0" fontId="4" fillId="0" borderId="8" xfId="0" applyFont="1" applyBorder="1" applyAlignment="1">
      <alignment horizontal="right"/>
    </xf>
    <xf numFmtId="0" fontId="4" fillId="0" borderId="9" xfId="0" applyFont="1" applyBorder="1" applyAlignment="1">
      <alignment horizontal="right"/>
    </xf>
    <xf numFmtId="0" fontId="4" fillId="0" borderId="10" xfId="0" applyFont="1" applyBorder="1" applyAlignment="1">
      <alignment horizontal="right"/>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0" borderId="0" xfId="0" applyFont="1"/>
    <xf numFmtId="0" fontId="4" fillId="0" borderId="0" xfId="0" applyFont="1" applyAlignment="1">
      <alignment horizontal="left"/>
    </xf>
    <xf numFmtId="0" fontId="4" fillId="0" borderId="20" xfId="0" applyFont="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87"/>
  <sheetViews>
    <sheetView tabSelected="1" topLeftCell="A46" workbookViewId="0">
      <selection activeCell="H43" sqref="H43"/>
    </sheetView>
  </sheetViews>
  <sheetFormatPr defaultColWidth="9.1796875" defaultRowHeight="14.5" x14ac:dyDescent="0.35"/>
  <cols>
    <col min="1" max="1" width="40.54296875" customWidth="1"/>
    <col min="2" max="2" width="47.81640625" customWidth="1"/>
    <col min="3" max="3" width="38" customWidth="1"/>
    <col min="4" max="6" width="21.26953125" customWidth="1"/>
  </cols>
  <sheetData>
    <row r="1" spans="1:6" ht="44.25" customHeight="1" thickBot="1" x14ac:dyDescent="0.5">
      <c r="A1" s="68" t="s">
        <v>0</v>
      </c>
      <c r="B1" s="69"/>
      <c r="C1" s="70"/>
      <c r="D1" s="27"/>
      <c r="E1" s="1"/>
      <c r="F1" s="1"/>
    </row>
    <row r="2" spans="1:6" ht="12.75" customHeight="1" x14ac:dyDescent="0.35">
      <c r="A2" s="71" t="s">
        <v>1</v>
      </c>
      <c r="B2" s="71"/>
    </row>
    <row r="3" spans="1:6" ht="12.75" customHeight="1" x14ac:dyDescent="0.35">
      <c r="A3" s="71"/>
      <c r="B3" s="71"/>
    </row>
    <row r="4" spans="1:6" ht="12.75" customHeight="1" x14ac:dyDescent="0.35"/>
    <row r="5" spans="1:6" ht="12.75" customHeight="1" x14ac:dyDescent="0.35">
      <c r="A5" s="72" t="s">
        <v>27</v>
      </c>
      <c r="B5" s="72"/>
      <c r="C5" s="72"/>
      <c r="D5" s="72"/>
    </row>
    <row r="6" spans="1:6" ht="18" customHeight="1" thickBot="1" x14ac:dyDescent="0.4">
      <c r="A6" s="73" t="s">
        <v>80</v>
      </c>
      <c r="B6" s="73"/>
      <c r="C6" s="73"/>
    </row>
    <row r="7" spans="1:6" ht="19" customHeight="1" thickBot="1" x14ac:dyDescent="0.4">
      <c r="A7" s="53" t="s">
        <v>2</v>
      </c>
      <c r="B7" s="54"/>
      <c r="C7" s="54"/>
      <c r="D7" s="54"/>
      <c r="E7" s="54"/>
      <c r="F7" s="54"/>
    </row>
    <row r="8" spans="1:6" ht="51.75" customHeight="1" thickBot="1" x14ac:dyDescent="0.4">
      <c r="A8" s="49" t="s">
        <v>3</v>
      </c>
      <c r="B8" s="50" t="s">
        <v>23</v>
      </c>
      <c r="C8" s="49" t="s">
        <v>5</v>
      </c>
      <c r="D8" s="51" t="s">
        <v>22</v>
      </c>
      <c r="E8" s="52" t="s">
        <v>6</v>
      </c>
      <c r="F8" s="2" t="s">
        <v>7</v>
      </c>
    </row>
    <row r="9" spans="1:6" ht="15" customHeight="1" x14ac:dyDescent="0.35">
      <c r="A9" s="42" t="s">
        <v>29</v>
      </c>
      <c r="B9" s="43" t="s">
        <v>31</v>
      </c>
      <c r="C9" s="43" t="s">
        <v>32</v>
      </c>
      <c r="D9" s="28">
        <v>106460</v>
      </c>
      <c r="E9" s="47"/>
      <c r="F9" s="47">
        <v>106460</v>
      </c>
    </row>
    <row r="10" spans="1:6" ht="15" customHeight="1" x14ac:dyDescent="0.35">
      <c r="A10" s="42" t="s">
        <v>29</v>
      </c>
      <c r="B10" s="46" t="s">
        <v>79</v>
      </c>
      <c r="C10" s="43" t="s">
        <v>33</v>
      </c>
      <c r="D10" s="28">
        <v>389827</v>
      </c>
      <c r="E10" s="47"/>
      <c r="F10" s="47">
        <v>389827</v>
      </c>
    </row>
    <row r="11" spans="1:6" ht="15" customHeight="1" x14ac:dyDescent="0.35">
      <c r="A11" s="42" t="s">
        <v>29</v>
      </c>
      <c r="B11" s="44" t="s">
        <v>34</v>
      </c>
      <c r="C11" s="43" t="s">
        <v>33</v>
      </c>
      <c r="D11" s="28">
        <v>132820</v>
      </c>
      <c r="E11" s="47"/>
      <c r="F11" s="47">
        <v>132820</v>
      </c>
    </row>
    <row r="12" spans="1:6" ht="15" customHeight="1" x14ac:dyDescent="0.35">
      <c r="A12" s="42" t="s">
        <v>29</v>
      </c>
      <c r="B12" s="43" t="s">
        <v>35</v>
      </c>
      <c r="C12" s="43" t="s">
        <v>33</v>
      </c>
      <c r="D12" s="28">
        <v>12000</v>
      </c>
      <c r="E12" s="47"/>
      <c r="F12" s="47">
        <v>12000</v>
      </c>
    </row>
    <row r="13" spans="1:6" ht="15" customHeight="1" x14ac:dyDescent="0.35">
      <c r="A13" s="42" t="s">
        <v>29</v>
      </c>
      <c r="B13" s="43" t="s">
        <v>35</v>
      </c>
      <c r="C13" s="43" t="s">
        <v>33</v>
      </c>
      <c r="D13" s="28">
        <v>136449</v>
      </c>
      <c r="E13" s="47"/>
      <c r="F13" s="47">
        <v>136449</v>
      </c>
    </row>
    <row r="14" spans="1:6" ht="27" x14ac:dyDescent="0.35">
      <c r="A14" s="42" t="s">
        <v>30</v>
      </c>
      <c r="B14" s="43" t="s">
        <v>31</v>
      </c>
      <c r="C14" s="43" t="s">
        <v>36</v>
      </c>
      <c r="D14" s="28">
        <v>148167</v>
      </c>
      <c r="E14" s="47"/>
      <c r="F14" s="47">
        <v>82973.42</v>
      </c>
    </row>
    <row r="15" spans="1:6" ht="15" customHeight="1" x14ac:dyDescent="0.35">
      <c r="A15" s="42" t="s">
        <v>29</v>
      </c>
      <c r="B15" s="43" t="s">
        <v>37</v>
      </c>
      <c r="C15" s="43" t="s">
        <v>38</v>
      </c>
      <c r="D15" s="28">
        <v>166926</v>
      </c>
      <c r="E15" s="47"/>
      <c r="F15" s="47">
        <v>166926</v>
      </c>
    </row>
    <row r="16" spans="1:6" ht="15" customHeight="1" x14ac:dyDescent="0.35">
      <c r="A16" s="42" t="s">
        <v>29</v>
      </c>
      <c r="B16" s="43" t="s">
        <v>39</v>
      </c>
      <c r="C16" s="43" t="s">
        <v>38</v>
      </c>
      <c r="D16" s="28">
        <v>93215</v>
      </c>
      <c r="E16" s="47"/>
      <c r="F16" s="47">
        <v>93215</v>
      </c>
    </row>
    <row r="17" spans="1:10" ht="15" customHeight="1" x14ac:dyDescent="0.35">
      <c r="A17" s="42" t="s">
        <v>29</v>
      </c>
      <c r="B17" s="43" t="s">
        <v>40</v>
      </c>
      <c r="C17" s="43" t="s">
        <v>38</v>
      </c>
      <c r="D17" s="28">
        <v>70578</v>
      </c>
      <c r="E17" s="47"/>
      <c r="F17" s="47">
        <v>70578</v>
      </c>
    </row>
    <row r="18" spans="1:10" ht="15" customHeight="1" x14ac:dyDescent="0.35">
      <c r="A18" s="44" t="s">
        <v>44</v>
      </c>
      <c r="B18" s="44" t="s">
        <v>40</v>
      </c>
      <c r="C18" s="44" t="s">
        <v>33</v>
      </c>
      <c r="D18" s="28">
        <v>51662</v>
      </c>
      <c r="E18" s="47"/>
      <c r="F18" s="47">
        <v>51661.5</v>
      </c>
    </row>
    <row r="19" spans="1:10" ht="15" customHeight="1" x14ac:dyDescent="0.35">
      <c r="A19" s="65" t="s">
        <v>8</v>
      </c>
      <c r="B19" s="66"/>
      <c r="C19" s="67"/>
      <c r="D19" s="45">
        <f>SUM(D9:D18)</f>
        <v>1308104</v>
      </c>
      <c r="E19" s="45">
        <f t="shared" ref="E19:F19" si="0">SUM(E9:E18)</f>
        <v>0</v>
      </c>
      <c r="F19" s="45">
        <f t="shared" si="0"/>
        <v>1242909.92</v>
      </c>
    </row>
    <row r="20" spans="1:10" ht="12.75" customHeight="1" thickBot="1" x14ac:dyDescent="0.4"/>
    <row r="21" spans="1:10" ht="19" customHeight="1" thickBot="1" x14ac:dyDescent="0.4">
      <c r="A21" s="53" t="s">
        <v>9</v>
      </c>
      <c r="B21" s="54"/>
      <c r="C21" s="54"/>
      <c r="D21" s="54"/>
      <c r="E21" s="54"/>
      <c r="F21" s="54"/>
    </row>
    <row r="22" spans="1:10" ht="51.75" customHeight="1" thickBot="1" x14ac:dyDescent="0.4">
      <c r="A22" s="49" t="s">
        <v>3</v>
      </c>
      <c r="B22" s="49" t="s">
        <v>24</v>
      </c>
      <c r="C22" s="49" t="s">
        <v>5</v>
      </c>
      <c r="D22" s="51" t="s">
        <v>22</v>
      </c>
      <c r="E22" s="52" t="s">
        <v>6</v>
      </c>
      <c r="F22" s="2" t="s">
        <v>7</v>
      </c>
      <c r="J22" t="s">
        <v>10</v>
      </c>
    </row>
    <row r="23" spans="1:10" ht="15" customHeight="1" x14ac:dyDescent="0.35">
      <c r="A23" s="29" t="s">
        <v>29</v>
      </c>
      <c r="B23" s="30" t="s">
        <v>41</v>
      </c>
      <c r="C23" s="3" t="s">
        <v>33</v>
      </c>
      <c r="D23" s="31">
        <v>500570</v>
      </c>
      <c r="E23" s="6"/>
      <c r="F23" s="6">
        <v>500570</v>
      </c>
    </row>
    <row r="24" spans="1:10" ht="15" customHeight="1" x14ac:dyDescent="0.35">
      <c r="A24" s="32" t="s">
        <v>29</v>
      </c>
      <c r="B24" s="7" t="s">
        <v>42</v>
      </c>
      <c r="C24" s="3" t="s">
        <v>43</v>
      </c>
      <c r="D24" s="28">
        <v>519011</v>
      </c>
      <c r="E24" s="6"/>
      <c r="F24" s="6">
        <v>519011</v>
      </c>
    </row>
    <row r="25" spans="1:10" ht="15" customHeight="1" x14ac:dyDescent="0.35">
      <c r="A25" s="65" t="s">
        <v>8</v>
      </c>
      <c r="B25" s="66"/>
      <c r="C25" s="67"/>
      <c r="D25" s="45">
        <f>SUM(D23:D24)</f>
        <v>1019581</v>
      </c>
      <c r="E25" s="45">
        <f t="shared" ref="E25:F25" si="1">SUM(E23:E24)</f>
        <v>0</v>
      </c>
      <c r="F25" s="45">
        <f t="shared" si="1"/>
        <v>1019581</v>
      </c>
    </row>
    <row r="26" spans="1:10" ht="12.75" customHeight="1" thickBot="1" x14ac:dyDescent="0.4"/>
    <row r="27" spans="1:10" ht="19" customHeight="1" thickBot="1" x14ac:dyDescent="0.4">
      <c r="A27" s="53" t="s">
        <v>11</v>
      </c>
      <c r="B27" s="54"/>
      <c r="C27" s="54"/>
      <c r="D27" s="54"/>
      <c r="E27" s="54"/>
      <c r="F27" s="54"/>
    </row>
    <row r="28" spans="1:10" ht="51.75" customHeight="1" thickBot="1" x14ac:dyDescent="0.4">
      <c r="A28" s="49" t="s">
        <v>3</v>
      </c>
      <c r="B28" s="49" t="s">
        <v>24</v>
      </c>
      <c r="C28" s="49" t="s">
        <v>5</v>
      </c>
      <c r="D28" s="51" t="s">
        <v>22</v>
      </c>
      <c r="E28" s="52" t="s">
        <v>6</v>
      </c>
      <c r="F28" s="2" t="s">
        <v>7</v>
      </c>
    </row>
    <row r="29" spans="1:10" ht="15" customHeight="1" x14ac:dyDescent="0.35">
      <c r="A29" s="29" t="s">
        <v>29</v>
      </c>
      <c r="B29" s="30" t="s">
        <v>45</v>
      </c>
      <c r="C29" s="30" t="s">
        <v>33</v>
      </c>
      <c r="D29" s="8">
        <v>308396</v>
      </c>
      <c r="E29" s="6"/>
      <c r="F29" s="6">
        <v>308396</v>
      </c>
    </row>
    <row r="30" spans="1:10" ht="15" customHeight="1" x14ac:dyDescent="0.35">
      <c r="A30" s="32" t="s">
        <v>29</v>
      </c>
      <c r="B30" s="7" t="s">
        <v>46</v>
      </c>
      <c r="C30" s="7" t="s">
        <v>33</v>
      </c>
      <c r="D30" s="8">
        <v>180130</v>
      </c>
      <c r="E30" s="6"/>
      <c r="F30" s="6">
        <v>180130</v>
      </c>
    </row>
    <row r="31" spans="1:10" ht="15" customHeight="1" x14ac:dyDescent="0.35">
      <c r="A31" s="32" t="s">
        <v>29</v>
      </c>
      <c r="B31" s="7" t="s">
        <v>47</v>
      </c>
      <c r="C31" s="7" t="s">
        <v>33</v>
      </c>
      <c r="D31" s="8">
        <v>836537</v>
      </c>
      <c r="E31" s="6"/>
      <c r="F31" s="6">
        <v>777195.82</v>
      </c>
    </row>
    <row r="32" spans="1:10" ht="27" x14ac:dyDescent="0.35">
      <c r="A32" s="32" t="s">
        <v>29</v>
      </c>
      <c r="B32" s="7" t="s">
        <v>48</v>
      </c>
      <c r="C32" s="7" t="s">
        <v>38</v>
      </c>
      <c r="D32" s="8">
        <v>562190</v>
      </c>
      <c r="E32" s="6"/>
      <c r="F32" s="6">
        <v>562190</v>
      </c>
    </row>
    <row r="33" spans="1:8" ht="15" customHeight="1" x14ac:dyDescent="0.35">
      <c r="A33" s="65" t="s">
        <v>8</v>
      </c>
      <c r="B33" s="66"/>
      <c r="C33" s="67"/>
      <c r="D33" s="45">
        <f>SUM(D29:D32)</f>
        <v>1887253</v>
      </c>
      <c r="E33" s="45">
        <f t="shared" ref="E33:F33" si="2">SUM(E29:E32)</f>
        <v>0</v>
      </c>
      <c r="F33" s="45">
        <f t="shared" si="2"/>
        <v>1827911.8199999998</v>
      </c>
    </row>
    <row r="34" spans="1:8" ht="12.75" customHeight="1" thickBot="1" x14ac:dyDescent="0.4">
      <c r="A34" s="9"/>
      <c r="B34" s="9"/>
      <c r="C34" s="9"/>
      <c r="D34" s="10"/>
      <c r="E34" s="10"/>
      <c r="F34" s="10"/>
    </row>
    <row r="35" spans="1:8" ht="19" customHeight="1" thickBot="1" x14ac:dyDescent="0.4">
      <c r="A35" s="53" t="s">
        <v>12</v>
      </c>
      <c r="B35" s="54"/>
      <c r="C35" s="54"/>
      <c r="D35" s="54"/>
      <c r="E35" s="54"/>
      <c r="F35" s="54"/>
    </row>
    <row r="36" spans="1:8" ht="51.75" customHeight="1" thickBot="1" x14ac:dyDescent="0.4">
      <c r="A36" s="49" t="s">
        <v>3</v>
      </c>
      <c r="B36" s="49" t="s">
        <v>25</v>
      </c>
      <c r="C36" s="49" t="s">
        <v>26</v>
      </c>
      <c r="D36" s="51" t="s">
        <v>22</v>
      </c>
      <c r="E36" s="52" t="s">
        <v>6</v>
      </c>
      <c r="F36" s="2" t="s">
        <v>7</v>
      </c>
      <c r="H36" t="s">
        <v>10</v>
      </c>
    </row>
    <row r="37" spans="1:8" x14ac:dyDescent="0.35">
      <c r="A37" s="33" t="s">
        <v>29</v>
      </c>
      <c r="B37" s="34" t="s">
        <v>49</v>
      </c>
      <c r="C37" s="7" t="s">
        <v>50</v>
      </c>
      <c r="D37" s="35">
        <v>700000</v>
      </c>
      <c r="E37" s="6"/>
      <c r="F37" s="6">
        <v>299876.34999999998</v>
      </c>
    </row>
    <row r="38" spans="1:8" x14ac:dyDescent="0.35">
      <c r="A38" s="36" t="s">
        <v>29</v>
      </c>
      <c r="B38" s="37" t="s">
        <v>51</v>
      </c>
      <c r="C38" s="7" t="s">
        <v>50</v>
      </c>
      <c r="D38" s="38">
        <v>2900000</v>
      </c>
      <c r="E38" s="6"/>
      <c r="F38" s="6">
        <v>2199093.2599999998</v>
      </c>
    </row>
    <row r="39" spans="1:8" ht="27" x14ac:dyDescent="0.35">
      <c r="A39" s="36" t="s">
        <v>52</v>
      </c>
      <c r="B39" s="37" t="s">
        <v>49</v>
      </c>
      <c r="C39" s="7" t="s">
        <v>53</v>
      </c>
      <c r="D39" s="38">
        <v>850000</v>
      </c>
      <c r="E39" s="6"/>
      <c r="F39" s="6">
        <v>609837.61</v>
      </c>
    </row>
    <row r="40" spans="1:8" x14ac:dyDescent="0.35">
      <c r="A40" s="36" t="s">
        <v>54</v>
      </c>
      <c r="B40" s="37" t="s">
        <v>49</v>
      </c>
      <c r="C40" s="7" t="s">
        <v>55</v>
      </c>
      <c r="D40" s="38">
        <v>15000</v>
      </c>
      <c r="E40" s="6"/>
      <c r="F40" s="6">
        <v>4173.6499999999996</v>
      </c>
    </row>
    <row r="41" spans="1:8" x14ac:dyDescent="0.35">
      <c r="A41" s="36" t="s">
        <v>54</v>
      </c>
      <c r="B41" s="37" t="s">
        <v>51</v>
      </c>
      <c r="C41" s="7" t="s">
        <v>55</v>
      </c>
      <c r="D41" s="38">
        <v>105000</v>
      </c>
      <c r="E41" s="6"/>
      <c r="F41" s="6">
        <v>124752</v>
      </c>
    </row>
    <row r="42" spans="1:8" ht="40.5" x14ac:dyDescent="0.35">
      <c r="A42" s="36" t="s">
        <v>54</v>
      </c>
      <c r="B42" s="37" t="s">
        <v>56</v>
      </c>
      <c r="C42" s="7" t="s">
        <v>57</v>
      </c>
      <c r="D42" s="38">
        <v>20000</v>
      </c>
      <c r="E42" s="6"/>
      <c r="F42" s="6">
        <v>21377.89</v>
      </c>
    </row>
    <row r="43" spans="1:8" ht="40.5" x14ac:dyDescent="0.35">
      <c r="A43" s="36" t="s">
        <v>58</v>
      </c>
      <c r="B43" s="37" t="s">
        <v>56</v>
      </c>
      <c r="C43" s="7" t="s">
        <v>59</v>
      </c>
      <c r="D43" s="38">
        <v>45486</v>
      </c>
      <c r="E43" s="48"/>
      <c r="F43" s="4">
        <v>16050.08</v>
      </c>
    </row>
    <row r="44" spans="1:8" ht="27" x14ac:dyDescent="0.35">
      <c r="A44" s="36" t="s">
        <v>58</v>
      </c>
      <c r="B44" s="37" t="s">
        <v>56</v>
      </c>
      <c r="C44" s="7" t="s">
        <v>60</v>
      </c>
      <c r="D44" s="38">
        <v>28000</v>
      </c>
      <c r="E44" s="4"/>
      <c r="F44" s="4">
        <v>32324.46</v>
      </c>
    </row>
    <row r="45" spans="1:8" x14ac:dyDescent="0.35">
      <c r="A45" s="36" t="s">
        <v>58</v>
      </c>
      <c r="B45" s="37" t="s">
        <v>49</v>
      </c>
      <c r="C45" s="7" t="s">
        <v>61</v>
      </c>
      <c r="D45" s="38">
        <v>400000</v>
      </c>
      <c r="E45" s="4"/>
      <c r="F45" s="4">
        <v>511249.89</v>
      </c>
    </row>
    <row r="46" spans="1:8" ht="15" customHeight="1" x14ac:dyDescent="0.35">
      <c r="A46" s="65" t="s">
        <v>8</v>
      </c>
      <c r="B46" s="66"/>
      <c r="C46" s="67"/>
      <c r="D46" s="45">
        <f>SUM(D37:D45)</f>
        <v>5063486</v>
      </c>
      <c r="E46" s="45">
        <f t="shared" ref="E46:F46" si="3">SUM(E37:E45)</f>
        <v>0</v>
      </c>
      <c r="F46" s="45">
        <f t="shared" si="3"/>
        <v>3818735.19</v>
      </c>
    </row>
    <row r="47" spans="1:8" ht="12.75" customHeight="1" thickBot="1" x14ac:dyDescent="0.4">
      <c r="A47" s="9"/>
      <c r="B47" s="9"/>
      <c r="C47" s="9"/>
      <c r="D47" s="10"/>
      <c r="E47" s="10"/>
      <c r="F47" s="10"/>
    </row>
    <row r="48" spans="1:8" ht="19" customHeight="1" thickBot="1" x14ac:dyDescent="0.4">
      <c r="A48" s="53" t="s">
        <v>13</v>
      </c>
      <c r="B48" s="54"/>
      <c r="C48" s="54"/>
      <c r="D48" s="54"/>
      <c r="E48" s="54"/>
      <c r="F48" s="54"/>
    </row>
    <row r="49" spans="1:10" ht="51.75" customHeight="1" thickBot="1" x14ac:dyDescent="0.4">
      <c r="A49" s="49" t="s">
        <v>3</v>
      </c>
      <c r="B49" s="49" t="s">
        <v>24</v>
      </c>
      <c r="C49" s="49" t="s">
        <v>5</v>
      </c>
      <c r="D49" s="51" t="s">
        <v>22</v>
      </c>
      <c r="E49" s="52" t="s">
        <v>6</v>
      </c>
      <c r="F49" s="2" t="s">
        <v>7</v>
      </c>
    </row>
    <row r="50" spans="1:10" x14ac:dyDescent="0.35">
      <c r="A50" s="32" t="s">
        <v>29</v>
      </c>
      <c r="B50" s="7" t="s">
        <v>62</v>
      </c>
      <c r="C50" s="7" t="s">
        <v>63</v>
      </c>
      <c r="D50" s="5">
        <v>44505</v>
      </c>
      <c r="E50" s="6"/>
      <c r="F50" s="6">
        <v>44504.6</v>
      </c>
      <c r="J50" t="s">
        <v>10</v>
      </c>
    </row>
    <row r="51" spans="1:10" ht="27" x14ac:dyDescent="0.35">
      <c r="A51" s="40" t="s">
        <v>29</v>
      </c>
      <c r="B51" s="7" t="s">
        <v>64</v>
      </c>
      <c r="C51" s="7" t="s">
        <v>65</v>
      </c>
      <c r="D51" s="5">
        <v>40000</v>
      </c>
      <c r="E51" s="6"/>
      <c r="F51" s="6">
        <v>17354.07</v>
      </c>
    </row>
    <row r="52" spans="1:10" x14ac:dyDescent="0.35">
      <c r="A52" s="40" t="s">
        <v>52</v>
      </c>
      <c r="B52" s="7" t="s">
        <v>63</v>
      </c>
      <c r="C52" s="7" t="s">
        <v>66</v>
      </c>
      <c r="D52" s="5">
        <v>100107</v>
      </c>
      <c r="E52" s="6"/>
      <c r="F52" s="6">
        <v>100106.12</v>
      </c>
    </row>
    <row r="53" spans="1:10" ht="27" x14ac:dyDescent="0.35">
      <c r="A53" s="40" t="s">
        <v>29</v>
      </c>
      <c r="B53" s="7" t="s">
        <v>67</v>
      </c>
      <c r="C53" s="7" t="s">
        <v>38</v>
      </c>
      <c r="D53" s="5">
        <v>72012</v>
      </c>
      <c r="E53" s="6"/>
      <c r="F53" s="6">
        <v>72012</v>
      </c>
    </row>
    <row r="54" spans="1:10" x14ac:dyDescent="0.35">
      <c r="A54" s="40" t="s">
        <v>29</v>
      </c>
      <c r="B54" s="7" t="s">
        <v>68</v>
      </c>
      <c r="C54" s="7" t="s">
        <v>38</v>
      </c>
      <c r="D54" s="5">
        <v>61593.25</v>
      </c>
      <c r="E54" s="6"/>
      <c r="F54" s="6">
        <v>61593.24</v>
      </c>
    </row>
    <row r="55" spans="1:10" ht="15" customHeight="1" x14ac:dyDescent="0.35">
      <c r="A55" s="57" t="s">
        <v>8</v>
      </c>
      <c r="B55" s="57"/>
      <c r="C55" s="57"/>
      <c r="D55" s="45">
        <f>SUM(D50:D54)</f>
        <v>318217.25</v>
      </c>
      <c r="E55" s="45">
        <f t="shared" ref="E55:F55" si="4">SUM(E50:E54)</f>
        <v>0</v>
      </c>
      <c r="F55" s="45">
        <f t="shared" si="4"/>
        <v>295570.02999999997</v>
      </c>
    </row>
    <row r="56" spans="1:10" ht="12.75" customHeight="1" thickBot="1" x14ac:dyDescent="0.4">
      <c r="B56" t="s">
        <v>10</v>
      </c>
    </row>
    <row r="57" spans="1:10" ht="19" customHeight="1" thickBot="1" x14ac:dyDescent="0.4">
      <c r="A57" s="53" t="s">
        <v>14</v>
      </c>
      <c r="B57" s="54"/>
      <c r="C57" s="54"/>
      <c r="D57" s="54"/>
      <c r="E57" s="54"/>
      <c r="F57" s="54"/>
    </row>
    <row r="58" spans="1:10" ht="51.75" customHeight="1" thickBot="1" x14ac:dyDescent="0.4">
      <c r="A58" s="49" t="s">
        <v>3</v>
      </c>
      <c r="B58" s="49" t="s">
        <v>4</v>
      </c>
      <c r="C58" s="49" t="s">
        <v>5</v>
      </c>
      <c r="D58" s="51" t="s">
        <v>22</v>
      </c>
      <c r="E58" s="52" t="s">
        <v>6</v>
      </c>
      <c r="F58" s="2" t="s">
        <v>7</v>
      </c>
      <c r="I58" t="s">
        <v>10</v>
      </c>
    </row>
    <row r="59" spans="1:10" ht="15" customHeight="1" x14ac:dyDescent="0.35">
      <c r="A59" s="40" t="s">
        <v>29</v>
      </c>
      <c r="B59" s="7" t="s">
        <v>69</v>
      </c>
      <c r="C59" s="7" t="s">
        <v>33</v>
      </c>
      <c r="D59" s="5">
        <v>103162</v>
      </c>
      <c r="E59" s="6"/>
      <c r="F59" s="6">
        <v>103162</v>
      </c>
    </row>
    <row r="60" spans="1:10" ht="15" customHeight="1" x14ac:dyDescent="0.35">
      <c r="A60" s="40" t="s">
        <v>52</v>
      </c>
      <c r="B60" s="7" t="s">
        <v>70</v>
      </c>
      <c r="C60" s="7" t="s">
        <v>71</v>
      </c>
      <c r="D60" s="5">
        <v>77000</v>
      </c>
      <c r="E60" s="6"/>
      <c r="F60" s="6">
        <v>67000</v>
      </c>
    </row>
    <row r="61" spans="1:10" ht="15" customHeight="1" x14ac:dyDescent="0.35">
      <c r="A61" s="58" t="s">
        <v>8</v>
      </c>
      <c r="B61" s="59"/>
      <c r="C61" s="60"/>
      <c r="D61" s="45">
        <f>SUM(D59:D60)</f>
        <v>180162</v>
      </c>
      <c r="E61" s="45">
        <f t="shared" ref="E61:F61" si="5">SUM(E59:E60)</f>
        <v>0</v>
      </c>
      <c r="F61" s="45">
        <f t="shared" si="5"/>
        <v>170162</v>
      </c>
    </row>
    <row r="62" spans="1:10" ht="12.75" customHeight="1" thickBot="1" x14ac:dyDescent="0.4"/>
    <row r="63" spans="1:10" ht="19" customHeight="1" thickBot="1" x14ac:dyDescent="0.4">
      <c r="A63" s="63" t="s">
        <v>15</v>
      </c>
      <c r="B63" s="64"/>
      <c r="C63" s="64"/>
      <c r="D63" s="64"/>
      <c r="E63" s="64"/>
      <c r="F63" s="64"/>
    </row>
    <row r="64" spans="1:10" ht="19" customHeight="1" thickBot="1" x14ac:dyDescent="0.4">
      <c r="A64" s="61" t="s">
        <v>16</v>
      </c>
      <c r="B64" s="62"/>
      <c r="C64" s="62"/>
      <c r="D64" s="62"/>
      <c r="E64" s="62"/>
      <c r="F64" s="62"/>
    </row>
    <row r="65" spans="1:6" ht="51.75" customHeight="1" thickBot="1" x14ac:dyDescent="0.4">
      <c r="A65" s="49" t="s">
        <v>3</v>
      </c>
      <c r="B65" s="49" t="s">
        <v>4</v>
      </c>
      <c r="C65" s="49" t="s">
        <v>5</v>
      </c>
      <c r="D65" s="51" t="s">
        <v>22</v>
      </c>
      <c r="E65" s="52" t="s">
        <v>6</v>
      </c>
      <c r="F65" s="2" t="s">
        <v>7</v>
      </c>
    </row>
    <row r="66" spans="1:6" ht="15" customHeight="1" x14ac:dyDescent="0.35">
      <c r="A66" s="29" t="s">
        <v>44</v>
      </c>
      <c r="B66" s="41" t="s">
        <v>72</v>
      </c>
      <c r="C66" s="7" t="s">
        <v>44</v>
      </c>
      <c r="D66" s="28">
        <v>50000</v>
      </c>
      <c r="E66" s="6"/>
      <c r="F66" s="6">
        <v>50000</v>
      </c>
    </row>
    <row r="67" spans="1:6" ht="15" customHeight="1" x14ac:dyDescent="0.35">
      <c r="A67" s="32" t="s">
        <v>44</v>
      </c>
      <c r="B67" s="41" t="s">
        <v>73</v>
      </c>
      <c r="C67" s="3" t="s">
        <v>44</v>
      </c>
      <c r="D67" s="28">
        <v>50000</v>
      </c>
      <c r="E67" s="6"/>
      <c r="F67" s="6">
        <v>50000</v>
      </c>
    </row>
    <row r="68" spans="1:6" ht="15" customHeight="1" x14ac:dyDescent="0.35">
      <c r="A68" s="32" t="s">
        <v>58</v>
      </c>
      <c r="B68" s="41" t="s">
        <v>74</v>
      </c>
      <c r="C68" s="3" t="s">
        <v>58</v>
      </c>
      <c r="D68" s="28">
        <v>55401</v>
      </c>
      <c r="E68" s="6"/>
      <c r="F68" s="6">
        <v>54898.25</v>
      </c>
    </row>
    <row r="69" spans="1:6" ht="15" customHeight="1" x14ac:dyDescent="0.35">
      <c r="A69" s="32" t="s">
        <v>58</v>
      </c>
      <c r="B69" s="41" t="s">
        <v>75</v>
      </c>
      <c r="C69" s="3" t="s">
        <v>58</v>
      </c>
      <c r="D69" s="28">
        <v>50000</v>
      </c>
      <c r="E69" s="6"/>
      <c r="F69" s="6">
        <v>26232.880000000001</v>
      </c>
    </row>
    <row r="70" spans="1:6" ht="15" customHeight="1" x14ac:dyDescent="0.35">
      <c r="A70" s="32" t="s">
        <v>29</v>
      </c>
      <c r="B70" s="41" t="s">
        <v>75</v>
      </c>
      <c r="C70" s="3" t="s">
        <v>29</v>
      </c>
      <c r="D70" s="28">
        <v>50000</v>
      </c>
      <c r="E70" s="6"/>
      <c r="F70" s="6">
        <v>47306</v>
      </c>
    </row>
    <row r="71" spans="1:6" ht="15" customHeight="1" x14ac:dyDescent="0.35">
      <c r="A71" s="32" t="s">
        <v>29</v>
      </c>
      <c r="B71" s="41" t="s">
        <v>76</v>
      </c>
      <c r="C71" s="3" t="s">
        <v>29</v>
      </c>
      <c r="D71" s="28">
        <v>43633</v>
      </c>
      <c r="E71" s="6"/>
      <c r="F71" s="6">
        <v>43633</v>
      </c>
    </row>
    <row r="72" spans="1:6" ht="15" customHeight="1" x14ac:dyDescent="0.35">
      <c r="A72" s="57" t="s">
        <v>8</v>
      </c>
      <c r="B72" s="57"/>
      <c r="C72" s="57"/>
      <c r="D72" s="45">
        <f>SUM(D66:D71)</f>
        <v>299034</v>
      </c>
      <c r="E72" s="45">
        <f t="shared" ref="E72:F72" si="6">SUM(E66:E71)</f>
        <v>0</v>
      </c>
      <c r="F72" s="45">
        <f t="shared" si="6"/>
        <v>272070.13</v>
      </c>
    </row>
    <row r="73" spans="1:6" ht="12.75" customHeight="1" thickBot="1" x14ac:dyDescent="0.4">
      <c r="A73" s="9"/>
      <c r="B73" s="9"/>
      <c r="C73" s="9"/>
      <c r="D73" s="10"/>
      <c r="E73" s="10"/>
      <c r="F73" s="10"/>
    </row>
    <row r="74" spans="1:6" ht="19" customHeight="1" thickBot="1" x14ac:dyDescent="0.4">
      <c r="A74" s="61" t="s">
        <v>17</v>
      </c>
      <c r="B74" s="62"/>
      <c r="C74" s="62"/>
      <c r="D74" s="62"/>
      <c r="E74" s="62"/>
      <c r="F74" s="62"/>
    </row>
    <row r="75" spans="1:6" ht="51.75" customHeight="1" thickBot="1" x14ac:dyDescent="0.4">
      <c r="A75" s="49" t="s">
        <v>3</v>
      </c>
      <c r="B75" s="49" t="s">
        <v>4</v>
      </c>
      <c r="C75" s="49" t="s">
        <v>5</v>
      </c>
      <c r="D75" s="51" t="s">
        <v>22</v>
      </c>
      <c r="E75" s="52" t="s">
        <v>6</v>
      </c>
      <c r="F75" s="2" t="s">
        <v>7</v>
      </c>
    </row>
    <row r="76" spans="1:6" ht="15" customHeight="1" x14ac:dyDescent="0.35">
      <c r="A76" s="32" t="s">
        <v>77</v>
      </c>
      <c r="B76" s="39" t="s">
        <v>78</v>
      </c>
      <c r="C76" s="32" t="s">
        <v>77</v>
      </c>
      <c r="D76" s="28">
        <v>212927</v>
      </c>
      <c r="E76" s="6"/>
      <c r="F76" s="6">
        <v>182739.5</v>
      </c>
    </row>
    <row r="77" spans="1:6" ht="15" customHeight="1" x14ac:dyDescent="0.35">
      <c r="A77" s="55" t="s">
        <v>8</v>
      </c>
      <c r="B77" s="55"/>
      <c r="C77" s="55"/>
      <c r="D77" s="45">
        <f>SUM(D76:D76)</f>
        <v>212927</v>
      </c>
      <c r="E77" s="45">
        <f t="shared" ref="E77:F77" si="7">SUM(E76:E76)</f>
        <v>0</v>
      </c>
      <c r="F77" s="45">
        <f t="shared" si="7"/>
        <v>182739.5</v>
      </c>
    </row>
    <row r="78" spans="1:6" ht="12.75" customHeight="1" x14ac:dyDescent="0.35"/>
    <row r="80" spans="1:6" ht="15.75" customHeight="1" x14ac:dyDescent="0.35"/>
    <row r="81" spans="1:6" s="11" customFormat="1" ht="12.75" customHeight="1" x14ac:dyDescent="0.3"/>
    <row r="82" spans="1:6" s="11" customFormat="1" ht="15" thickBot="1" x14ac:dyDescent="0.4">
      <c r="A82"/>
      <c r="B82"/>
      <c r="C82"/>
      <c r="D82"/>
      <c r="E82"/>
      <c r="F82"/>
    </row>
    <row r="83" spans="1:6" s="11" customFormat="1" ht="15" thickBot="1" x14ac:dyDescent="0.4">
      <c r="A83"/>
      <c r="B83"/>
      <c r="C83" s="12" t="s">
        <v>18</v>
      </c>
      <c r="D83" s="13">
        <f>SUM(D19,D25,D33,D46,D55,D61,D72,D77)</f>
        <v>10288764.25</v>
      </c>
      <c r="E83" s="13">
        <f t="shared" ref="E83:F83" si="8">SUM(E19,E25,E33,E46,E55,E61,E72,E77)</f>
        <v>0</v>
      </c>
      <c r="F83" s="13">
        <f t="shared" si="8"/>
        <v>8829679.5899999999</v>
      </c>
    </row>
    <row r="84" spans="1:6" s="11" customFormat="1" x14ac:dyDescent="0.35">
      <c r="A84"/>
      <c r="B84"/>
      <c r="C84"/>
      <c r="D84"/>
      <c r="E84"/>
      <c r="F84"/>
    </row>
    <row r="85" spans="1:6" s="11" customFormat="1" ht="13.5" x14ac:dyDescent="0.3">
      <c r="A85" s="56" t="s">
        <v>28</v>
      </c>
      <c r="B85" s="56"/>
      <c r="C85" s="56"/>
      <c r="D85" s="14"/>
      <c r="E85" s="15"/>
      <c r="F85" s="15"/>
    </row>
    <row r="86" spans="1:6" s="11" customFormat="1" ht="13.5" x14ac:dyDescent="0.3">
      <c r="A86" s="56"/>
      <c r="B86" s="56"/>
      <c r="C86" s="56"/>
      <c r="D86" s="14"/>
      <c r="E86" s="15"/>
      <c r="F86" s="15"/>
    </row>
    <row r="87" spans="1:6" s="11" customFormat="1" ht="13.5" x14ac:dyDescent="0.3">
      <c r="A87" s="56"/>
      <c r="B87" s="56"/>
      <c r="C87" s="56"/>
      <c r="D87" s="14"/>
      <c r="E87" s="15"/>
      <c r="F87" s="15"/>
    </row>
    <row r="88" spans="1:6" s="11" customFormat="1" ht="13.5" x14ac:dyDescent="0.3">
      <c r="A88" s="16"/>
      <c r="B88" s="16"/>
      <c r="C88" s="16"/>
      <c r="D88" s="15"/>
      <c r="E88" s="15"/>
      <c r="F88" s="15"/>
    </row>
    <row r="89" spans="1:6" s="11" customFormat="1" ht="13.5" x14ac:dyDescent="0.3">
      <c r="A89" s="17"/>
      <c r="B89" s="16"/>
      <c r="C89" s="16"/>
      <c r="D89" s="18"/>
      <c r="F89" s="19"/>
    </row>
    <row r="90" spans="1:6" s="11" customFormat="1" ht="13.5" x14ac:dyDescent="0.3">
      <c r="A90" s="17"/>
      <c r="B90" s="17"/>
      <c r="C90" s="17"/>
      <c r="D90" s="18"/>
      <c r="E90" s="19"/>
      <c r="F90" s="19"/>
    </row>
    <row r="91" spans="1:6" s="11" customFormat="1" ht="13.5" x14ac:dyDescent="0.3">
      <c r="A91" s="20" t="s">
        <v>19</v>
      </c>
      <c r="B91" s="21"/>
      <c r="C91" s="20" t="s">
        <v>20</v>
      </c>
      <c r="D91" s="22"/>
    </row>
    <row r="92" spans="1:6" s="11" customFormat="1" ht="24" customHeight="1" x14ac:dyDescent="0.3">
      <c r="A92" s="20"/>
      <c r="B92" s="23"/>
      <c r="C92" s="20"/>
      <c r="D92" s="18"/>
    </row>
    <row r="93" spans="1:6" ht="12.75" customHeight="1" x14ac:dyDescent="0.35">
      <c r="A93" s="17"/>
      <c r="B93" s="17"/>
      <c r="C93" s="17"/>
      <c r="D93" s="18"/>
      <c r="E93" s="19"/>
      <c r="F93" s="19"/>
    </row>
    <row r="94" spans="1:6" ht="12.75" customHeight="1" x14ac:dyDescent="0.35">
      <c r="A94" s="17"/>
      <c r="B94" s="17"/>
      <c r="C94" s="17"/>
      <c r="D94" s="18"/>
      <c r="E94" s="19"/>
      <c r="F94" s="19"/>
    </row>
    <row r="95" spans="1:6" ht="12.75" customHeight="1" x14ac:dyDescent="0.35">
      <c r="A95" s="20" t="s">
        <v>21</v>
      </c>
      <c r="B95" s="21"/>
      <c r="C95" s="20" t="s">
        <v>20</v>
      </c>
      <c r="D95" s="24"/>
      <c r="E95" s="11"/>
      <c r="F95" s="11"/>
    </row>
    <row r="96" spans="1:6" ht="12.75" customHeight="1" x14ac:dyDescent="0.35">
      <c r="A96" s="17"/>
      <c r="B96" s="17"/>
      <c r="C96" s="25"/>
      <c r="D96" s="18"/>
      <c r="E96" s="18"/>
      <c r="F96" s="26"/>
    </row>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sheetData>
  <mergeCells count="22">
    <mergeCell ref="A7:F7"/>
    <mergeCell ref="A1:C1"/>
    <mergeCell ref="A2:B3"/>
    <mergeCell ref="A5:D5"/>
    <mergeCell ref="A19:C19"/>
    <mergeCell ref="A6:C6"/>
    <mergeCell ref="A21:F21"/>
    <mergeCell ref="A77:C77"/>
    <mergeCell ref="A85:C87"/>
    <mergeCell ref="A55:C55"/>
    <mergeCell ref="A61:C61"/>
    <mergeCell ref="A72:C72"/>
    <mergeCell ref="A74:F74"/>
    <mergeCell ref="A64:F64"/>
    <mergeCell ref="A63:F63"/>
    <mergeCell ref="A57:F57"/>
    <mergeCell ref="A25:C25"/>
    <mergeCell ref="A33:C33"/>
    <mergeCell ref="A46:C46"/>
    <mergeCell ref="A48:F48"/>
    <mergeCell ref="A35:F35"/>
    <mergeCell ref="A27:F27"/>
  </mergeCells>
  <dataValidations count="1">
    <dataValidation allowBlank="1" showInputMessage="1" showErrorMessage="1" promptTitle="Activity" prompt="Please select from dropdown - this should reflect the core activity of the project" sqref="B8" xr:uid="{00000000-0002-0000-0000-000000000000}"/>
  </dataValidations>
  <pageMargins left="0.70866141732283472" right="0.70866141732283472" top="0.74803149606299213" bottom="0.74803149606299213" header="0.31496062992125984" footer="0.31496062992125984"/>
  <pageSetup paperSize="9" scale="6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2026-08-04T09:51:11Z</dcterms:created>
  <dcterms:modified xsi:type="dcterms:W3CDTF">2026-08-04T09:51:14Z</dcterms:modified>
</cp:coreProperties>
</file>