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CB4AE02-7089-4E54-A2E3-AA80781C9F01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- Summary Template Exp" sheetId="1" r:id="rId1"/>
  </sheets>
  <definedNames>
    <definedName name="_xlnm.Print_Area" localSheetId="0">'TAB A- Summary Template Exp'!$A$1:$F$118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D50" i="1"/>
  <c r="E50" i="1"/>
  <c r="F50" i="1"/>
  <c r="D80" i="1"/>
  <c r="E102" i="1" l="1"/>
  <c r="F102" i="1"/>
  <c r="E97" i="1"/>
  <c r="F97" i="1"/>
  <c r="E85" i="1"/>
  <c r="F85" i="1"/>
  <c r="E80" i="1"/>
  <c r="F80" i="1"/>
  <c r="E59" i="1"/>
  <c r="F59" i="1"/>
  <c r="F41" i="1"/>
  <c r="E31" i="1"/>
  <c r="F31" i="1"/>
  <c r="F106" i="1" l="1"/>
  <c r="D102" i="1" l="1"/>
  <c r="D97" i="1"/>
  <c r="D85" i="1"/>
  <c r="D59" i="1"/>
  <c r="D41" i="1"/>
  <c r="D106" i="1" l="1"/>
  <c r="E41" i="1" l="1"/>
  <c r="E106" i="1" s="1"/>
</calcChain>
</file>

<file path=xl/sharedStrings.xml><?xml version="1.0" encoding="utf-8"?>
<sst xmlns="http://schemas.openxmlformats.org/spreadsheetml/2006/main" count="268" uniqueCount="116">
  <si>
    <t>This is the standard Financial Reporting template for Homeless Accommodation &amp; Related Service. Additional expenditure related to COVID-19 should be recorded on TAB B</t>
  </si>
  <si>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</si>
  <si>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</si>
  <si>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</si>
  <si>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</si>
  <si>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</si>
  <si>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</si>
  <si>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Total Annual Expenditure            (to end of current reporting quarter)</t>
  </si>
  <si>
    <t>SUB TOTALS</t>
  </si>
  <si>
    <t>Category 2A - Scheduled - Supported Emergency Accommodation for Families</t>
  </si>
  <si>
    <t xml:space="preserve"> </t>
  </si>
  <si>
    <t>Category 2B - Scheduled - Supported Emergency Accommodation for Singles</t>
  </si>
  <si>
    <t>Category 2C - Unscheduled - Emergency Accommodation including Commercial Hotels and B&amp;Bs</t>
  </si>
  <si>
    <t>Category 3 - Long-Term Supported Accommodation</t>
  </si>
  <si>
    <t>Category 4 - Day Services</t>
  </si>
  <si>
    <t>Category 5 - Housing Authority Homeless Services Provision including Administration</t>
  </si>
  <si>
    <t xml:space="preserve">Category 5A Housing Authority Prevention Services </t>
  </si>
  <si>
    <t xml:space="preserve">Category 5B Other Housing Authority Services including Administration </t>
  </si>
  <si>
    <t>TOTALS</t>
  </si>
  <si>
    <t>Director of Finance</t>
  </si>
  <si>
    <t>Date</t>
  </si>
  <si>
    <t>Director of Housing</t>
  </si>
  <si>
    <t>Initial 2021 Expenditure Estimate</t>
  </si>
  <si>
    <t>Activity\Service</t>
  </si>
  <si>
    <t>Name of Facility</t>
  </si>
  <si>
    <t xml:space="preserve">Facility Type </t>
  </si>
  <si>
    <t>Description of Service</t>
  </si>
  <si>
    <t>Kerry County Council</t>
  </si>
  <si>
    <t>Homeless Prevention</t>
  </si>
  <si>
    <t>Focus Ireland</t>
  </si>
  <si>
    <t>Cork City Council</t>
  </si>
  <si>
    <t>Access Housing Unit</t>
  </si>
  <si>
    <t>Threshold</t>
  </si>
  <si>
    <t>SW Region</t>
  </si>
  <si>
    <t>Tenancy Prevention Service</t>
  </si>
  <si>
    <t>Cork Simon</t>
  </si>
  <si>
    <t>Outreach Worker x 2</t>
  </si>
  <si>
    <t>Good Shepherd Services</t>
  </si>
  <si>
    <t>St Vincent De Paul</t>
  </si>
  <si>
    <t>Tenancy Sustainment Officer</t>
  </si>
  <si>
    <t>Tenancy Sustainment service</t>
  </si>
  <si>
    <t>Sophia Housing Association</t>
  </si>
  <si>
    <t>Youth Homeless Prevention Worker</t>
  </si>
  <si>
    <t>Resettlement Service</t>
  </si>
  <si>
    <t>Cork Foyer Settlement Officer</t>
  </si>
  <si>
    <t>Cork Foyer</t>
  </si>
  <si>
    <t>Tenancy Sustainment</t>
  </si>
  <si>
    <t>Fellowship House</t>
  </si>
  <si>
    <t>Cork County Council</t>
  </si>
  <si>
    <t>Tenancy Sustainment Officer West Cork</t>
  </si>
  <si>
    <t xml:space="preserve">Novas Initiatives  </t>
  </si>
  <si>
    <t>Le Cheile Family Resource Centre, Mallow</t>
  </si>
  <si>
    <t>Outreach Worker</t>
  </si>
  <si>
    <t>Housing First</t>
  </si>
  <si>
    <t>Cork Simon/Focus</t>
  </si>
  <si>
    <t>Sophia Housing</t>
  </si>
  <si>
    <t xml:space="preserve">Tenancy Sustainment officer North Cork </t>
  </si>
  <si>
    <t xml:space="preserve">Tenancy Sustainment officer  South Cork </t>
  </si>
  <si>
    <t>Rapid Rehousing and Settlement Team</t>
  </si>
  <si>
    <t>Irish Cottage Accommodation</t>
  </si>
  <si>
    <t>Stillwater Investments Ltd</t>
  </si>
  <si>
    <t>Bibis Hostel</t>
  </si>
  <si>
    <t>Olive O Driscoll T/A Bibi Hostel</t>
  </si>
  <si>
    <t>Whitehouse B&amp;B</t>
  </si>
  <si>
    <t>Sean Sugrue T/A The Whitehouse B&amp;B</t>
  </si>
  <si>
    <t>Dowling's Hostel</t>
  </si>
  <si>
    <t>John Dowling T/A Dowling's Hostel</t>
  </si>
  <si>
    <t>Edel House</t>
  </si>
  <si>
    <t>Family Hub</t>
  </si>
  <si>
    <t>Good Shepherd Cork</t>
  </si>
  <si>
    <t>Arlington Lodge</t>
  </si>
  <si>
    <t>NOVAS Initiative</t>
  </si>
  <si>
    <t>Andersons Quay - Emergency Shelter</t>
  </si>
  <si>
    <t>Andersons Quay -Nightlight</t>
  </si>
  <si>
    <t>St Vincent's House</t>
  </si>
  <si>
    <t>B&amp;B</t>
  </si>
  <si>
    <t xml:space="preserve">Emergency B&amp;B for families </t>
  </si>
  <si>
    <t>Christmas Emergency B&amp;B</t>
  </si>
  <si>
    <t xml:space="preserve">Rough Sleeper Initiative </t>
  </si>
  <si>
    <t>B&amp;B Accommodation</t>
  </si>
  <si>
    <t>Knocklee</t>
  </si>
  <si>
    <t>Mill House</t>
  </si>
  <si>
    <t>O'Connell Court</t>
  </si>
  <si>
    <t>O'Connell Court Ltd</t>
  </si>
  <si>
    <t>Oakdene House</t>
  </si>
  <si>
    <t>Oakdene Ltd</t>
  </si>
  <si>
    <t>Mount Cara House</t>
  </si>
  <si>
    <t>Mount Cara Ltd</t>
  </si>
  <si>
    <t>Clanmornin</t>
  </si>
  <si>
    <t>Victoria Road</t>
  </si>
  <si>
    <t>Tir na Nog</t>
  </si>
  <si>
    <t>Deerpark House</t>
  </si>
  <si>
    <t>Riverview</t>
  </si>
  <si>
    <t>Gateway</t>
  </si>
  <si>
    <t>Foyer</t>
  </si>
  <si>
    <t>Wellsprings</t>
  </si>
  <si>
    <t>Sophia</t>
  </si>
  <si>
    <t>Renewal</t>
  </si>
  <si>
    <t>Westgate Foundation</t>
  </si>
  <si>
    <t>Placefinders Service - HAP</t>
  </si>
  <si>
    <t>Outreach Worker Salary</t>
  </si>
  <si>
    <t>Homelessness prevention officer</t>
  </si>
  <si>
    <t xml:space="preserve">Cork City Council </t>
  </si>
  <si>
    <t xml:space="preserve">HAP Placefinder </t>
  </si>
  <si>
    <t xml:space="preserve">Placefinders Service-HAP </t>
  </si>
  <si>
    <t>Outreach Workers Salary</t>
  </si>
  <si>
    <t>Foyer Manager Salary</t>
  </si>
  <si>
    <t>DHPLG/ Cork City Council Protocol Agreement - Financial Report 2021</t>
  </si>
  <si>
    <t>I hereby certify that this statement of expenditure relates to the homeless services programme for the South-West Region and that the delegated 'Section 10' Exchequer funding allocation is used for the sole purpose of expenditure incurred on this homeless services programme:</t>
  </si>
  <si>
    <t>Regional LAs</t>
  </si>
  <si>
    <t>Regional Homeless Services Management</t>
  </si>
  <si>
    <t>Regional Las</t>
  </si>
  <si>
    <t>DePaul</t>
  </si>
  <si>
    <t>Depaul</t>
  </si>
  <si>
    <t>Year Ending 31 December 2021</t>
  </si>
  <si>
    <t>Peter McVerry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</si>
</sst>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&quot;€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164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 wrapText="1"/>
    </xf>
    <xf numFmtId="164" fontId="6" fillId="0" borderId="8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wrapText="1"/>
    </xf>
    <xf numFmtId="164" fontId="6" fillId="0" borderId="1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6" fillId="0" borderId="13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164" fontId="6" fillId="0" borderId="17" xfId="1" applyNumberFormat="1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6" fillId="0" borderId="12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left" vertical="center"/>
    </xf>
    <xf numFmtId="164" fontId="4" fillId="0" borderId="2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164" fontId="6" fillId="4" borderId="8" xfId="1" applyNumberFormat="1" applyFont="1" applyFill="1" applyBorder="1" applyAlignment="1" applyProtection="1">
      <alignment horizontal="center" wrapText="1"/>
    </xf>
    <xf numFmtId="164" fontId="6" fillId="0" borderId="8" xfId="2" applyNumberFormat="1" applyFont="1" applyFill="1" applyBorder="1" applyAlignment="1" applyProtection="1">
      <alignment horizontal="center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Border="1" applyAlignment="1" applyProtection="1">
      <alignment horizontal="center" vertical="center"/>
      <protection locked="0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6" fillId="0" borderId="8" xfId="1" applyNumberFormat="1" applyFont="1" applyFill="1" applyBorder="1" applyAlignment="1" applyProtection="1">
      <alignment horizontal="center" vertical="center"/>
      <protection locked="0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5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</cellXfs>
  <cellStyles count="3">
    <cellStyle name="Currency" xfId="1" builtinId="4"/>
    <cellStyle name="Currency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0"/>
  <sheetViews>
    <sheetView tabSelected="1" zoomScale="98" zoomScaleNormal="98" workbookViewId="0">
      <selection activeCell="A6" sqref="A6:C6"/>
    </sheetView>
  </sheetViews>
  <sheetFormatPr defaultColWidth="9.1796875" defaultRowHeight="14.5" x14ac:dyDescent="0.35"/>
  <cols>
    <col min="1" max="1" width="35.26953125" customWidth="1"/>
    <col min="2" max="2" width="47.81640625" customWidth="1"/>
    <col min="3" max="3" width="39.81640625" customWidth="1"/>
    <col min="4" max="6" width="21.26953125" customWidth="1"/>
  </cols>
  <sheetData>
    <row r="1" spans="1:6" ht="44.25" customHeight="1" thickBot="1" x14ac:dyDescent="0.5">
      <c r="A1" s="71" t="s">
        <v>0</v>
      </c>
      <c r="B1" s="72"/>
      <c r="C1" s="73"/>
      <c r="D1" s="28"/>
      <c r="E1" s="1"/>
      <c r="F1" s="1"/>
    </row>
    <row r="2" spans="1:6" ht="12.75" customHeight="1" x14ac:dyDescent="0.35">
      <c r="A2" s="74" t="s">
        <v>1</v>
      </c>
      <c r="B2" s="74"/>
    </row>
    <row r="3" spans="1:6" ht="12.75" customHeight="1" x14ac:dyDescent="0.35">
      <c r="A3" s="74"/>
      <c r="B3" s="74"/>
    </row>
    <row r="4" spans="1:6" ht="12.75" customHeight="1" x14ac:dyDescent="0.35"/>
    <row r="5" spans="1:6" ht="12.75" customHeight="1" x14ac:dyDescent="0.35">
      <c r="A5" s="75" t="s">
        <v>107</v>
      </c>
      <c r="B5" s="75"/>
      <c r="C5" s="75"/>
      <c r="D5" s="75"/>
    </row>
    <row r="6" spans="1:6" ht="18" customHeight="1" thickBot="1" x14ac:dyDescent="0.4">
      <c r="A6" s="82" t="s">
        <v>114</v>
      </c>
      <c r="B6" s="82"/>
      <c r="C6" s="82"/>
    </row>
    <row r="7" spans="1:6" ht="19" customHeight="1" thickBot="1" x14ac:dyDescent="0.4">
      <c r="A7" s="79" t="s">
        <v>2</v>
      </c>
      <c r="B7" s="80"/>
      <c r="C7" s="80"/>
      <c r="D7" s="80"/>
      <c r="E7" s="80"/>
      <c r="F7" s="81"/>
    </row>
    <row r="8" spans="1:6" ht="51.75" customHeight="1" thickBot="1" x14ac:dyDescent="0.4">
      <c r="A8" s="61" t="s">
        <v>3</v>
      </c>
      <c r="B8" s="62" t="s">
        <v>23</v>
      </c>
      <c r="C8" s="61" t="s">
        <v>5</v>
      </c>
      <c r="D8" s="63" t="s">
        <v>22</v>
      </c>
      <c r="E8" s="64" t="s">
        <v>6</v>
      </c>
      <c r="F8" s="2" t="s">
        <v>7</v>
      </c>
    </row>
    <row r="9" spans="1:6" ht="15" customHeight="1" x14ac:dyDescent="0.35">
      <c r="A9" s="65" t="s">
        <v>27</v>
      </c>
      <c r="B9" s="66" t="s">
        <v>28</v>
      </c>
      <c r="C9" s="66" t="s">
        <v>29</v>
      </c>
      <c r="D9" s="49">
        <v>138000</v>
      </c>
      <c r="E9" s="42">
        <v>64999.98</v>
      </c>
      <c r="F9" s="70">
        <v>65000</v>
      </c>
    </row>
    <row r="10" spans="1:6" ht="15" customHeight="1" x14ac:dyDescent="0.35">
      <c r="A10" s="65" t="s">
        <v>27</v>
      </c>
      <c r="B10" s="66" t="s">
        <v>28</v>
      </c>
      <c r="C10" s="66" t="s">
        <v>115</v>
      </c>
      <c r="D10" s="29">
        <v>38198.550000000003</v>
      </c>
      <c r="E10" s="42"/>
      <c r="F10" s="42">
        <v>38199</v>
      </c>
    </row>
    <row r="11" spans="1:6" ht="15" customHeight="1" x14ac:dyDescent="0.35">
      <c r="A11" s="65" t="s">
        <v>30</v>
      </c>
      <c r="B11" s="66" t="s">
        <v>31</v>
      </c>
      <c r="C11" s="66" t="s">
        <v>32</v>
      </c>
      <c r="D11" s="50">
        <v>152000</v>
      </c>
      <c r="E11" s="42"/>
      <c r="F11" s="42">
        <v>152000</v>
      </c>
    </row>
    <row r="12" spans="1:6" ht="15" customHeight="1" x14ac:dyDescent="0.35">
      <c r="A12" s="65" t="s">
        <v>33</v>
      </c>
      <c r="B12" s="66" t="s">
        <v>34</v>
      </c>
      <c r="C12" s="66" t="s">
        <v>32</v>
      </c>
      <c r="D12" s="51">
        <v>165000</v>
      </c>
      <c r="E12" s="42"/>
      <c r="F12" s="42">
        <v>165000</v>
      </c>
    </row>
    <row r="13" spans="1:6" ht="15" customHeight="1" x14ac:dyDescent="0.35">
      <c r="A13" s="65" t="s">
        <v>30</v>
      </c>
      <c r="B13" s="66" t="s">
        <v>58</v>
      </c>
      <c r="C13" s="66" t="s">
        <v>35</v>
      </c>
      <c r="D13" s="51">
        <v>150100</v>
      </c>
      <c r="E13" s="42"/>
      <c r="F13" s="42">
        <v>150100</v>
      </c>
    </row>
    <row r="14" spans="1:6" ht="15" customHeight="1" x14ac:dyDescent="0.35">
      <c r="A14" s="65" t="s">
        <v>30</v>
      </c>
      <c r="B14" s="66" t="s">
        <v>36</v>
      </c>
      <c r="C14" s="66" t="s">
        <v>37</v>
      </c>
      <c r="D14" s="51">
        <v>91200</v>
      </c>
      <c r="E14" s="42"/>
      <c r="F14" s="42">
        <v>91200</v>
      </c>
    </row>
    <row r="15" spans="1:6" ht="15" customHeight="1" x14ac:dyDescent="0.35">
      <c r="A15" s="65" t="s">
        <v>30</v>
      </c>
      <c r="B15" s="66" t="s">
        <v>36</v>
      </c>
      <c r="C15" s="66" t="s">
        <v>38</v>
      </c>
      <c r="D15" s="51">
        <v>73432</v>
      </c>
      <c r="E15" s="42">
        <v>64932</v>
      </c>
      <c r="F15" s="42">
        <v>64932</v>
      </c>
    </row>
    <row r="16" spans="1:6" ht="15" customHeight="1" x14ac:dyDescent="0.35">
      <c r="A16" s="65" t="s">
        <v>30</v>
      </c>
      <c r="B16" s="66" t="s">
        <v>36</v>
      </c>
      <c r="C16" s="66" t="s">
        <v>112</v>
      </c>
      <c r="D16" s="51">
        <v>11870</v>
      </c>
      <c r="E16" s="42"/>
      <c r="F16" s="42">
        <v>11870</v>
      </c>
    </row>
    <row r="17" spans="1:6" ht="15" customHeight="1" x14ac:dyDescent="0.35">
      <c r="A17" s="65" t="s">
        <v>30</v>
      </c>
      <c r="B17" s="66" t="s">
        <v>39</v>
      </c>
      <c r="C17" s="66" t="s">
        <v>38</v>
      </c>
      <c r="D17" s="51">
        <v>54480</v>
      </c>
      <c r="E17" s="42">
        <v>48176</v>
      </c>
      <c r="F17" s="42">
        <v>48176</v>
      </c>
    </row>
    <row r="18" spans="1:6" ht="15" customHeight="1" x14ac:dyDescent="0.35">
      <c r="A18" s="65" t="s">
        <v>30</v>
      </c>
      <c r="B18" s="66" t="s">
        <v>39</v>
      </c>
      <c r="C18" s="66" t="s">
        <v>113</v>
      </c>
      <c r="D18" s="51">
        <v>7371</v>
      </c>
      <c r="E18" s="42"/>
      <c r="F18" s="42">
        <v>7371</v>
      </c>
    </row>
    <row r="19" spans="1:6" ht="15" customHeight="1" x14ac:dyDescent="0.35">
      <c r="A19" s="65" t="s">
        <v>30</v>
      </c>
      <c r="B19" s="66" t="s">
        <v>40</v>
      </c>
      <c r="C19" s="66" t="s">
        <v>41</v>
      </c>
      <c r="D19" s="52">
        <v>135600</v>
      </c>
      <c r="E19" s="42"/>
      <c r="F19" s="42">
        <v>135600</v>
      </c>
    </row>
    <row r="20" spans="1:6" ht="15" customHeight="1" x14ac:dyDescent="0.35">
      <c r="A20" s="65" t="s">
        <v>33</v>
      </c>
      <c r="B20" s="66" t="s">
        <v>42</v>
      </c>
      <c r="C20" s="66" t="s">
        <v>29</v>
      </c>
      <c r="D20" s="53">
        <v>48000</v>
      </c>
      <c r="E20" s="42"/>
      <c r="F20" s="42">
        <v>48000</v>
      </c>
    </row>
    <row r="21" spans="1:6" ht="15" customHeight="1" x14ac:dyDescent="0.35">
      <c r="A21" s="65" t="s">
        <v>33</v>
      </c>
      <c r="B21" s="66" t="s">
        <v>43</v>
      </c>
      <c r="C21" s="66" t="s">
        <v>29</v>
      </c>
      <c r="D21" s="53">
        <v>84000</v>
      </c>
      <c r="E21" s="42"/>
      <c r="F21" s="42">
        <v>84000</v>
      </c>
    </row>
    <row r="22" spans="1:6" ht="15" customHeight="1" x14ac:dyDescent="0.35">
      <c r="A22" s="65" t="s">
        <v>30</v>
      </c>
      <c r="B22" s="66" t="s">
        <v>44</v>
      </c>
      <c r="C22" s="66" t="s">
        <v>45</v>
      </c>
      <c r="D22" s="53">
        <v>48000</v>
      </c>
      <c r="E22" s="42"/>
      <c r="F22" s="42">
        <v>48000</v>
      </c>
    </row>
    <row r="23" spans="1:6" ht="15" customHeight="1" x14ac:dyDescent="0.35">
      <c r="A23" s="65" t="s">
        <v>30</v>
      </c>
      <c r="B23" s="66" t="s">
        <v>46</v>
      </c>
      <c r="C23" s="66" t="s">
        <v>35</v>
      </c>
      <c r="D23" s="53">
        <v>100000</v>
      </c>
      <c r="E23" s="42"/>
      <c r="F23" s="42">
        <v>100000</v>
      </c>
    </row>
    <row r="24" spans="1:6" ht="15" customHeight="1" x14ac:dyDescent="0.35">
      <c r="A24" s="65" t="s">
        <v>30</v>
      </c>
      <c r="B24" s="66" t="s">
        <v>47</v>
      </c>
      <c r="C24" s="66" t="s">
        <v>47</v>
      </c>
      <c r="D24" s="53">
        <v>50920</v>
      </c>
      <c r="E24" s="42"/>
      <c r="F24" s="42">
        <v>50920</v>
      </c>
    </row>
    <row r="25" spans="1:6" ht="15" customHeight="1" x14ac:dyDescent="0.35">
      <c r="A25" s="65" t="s">
        <v>48</v>
      </c>
      <c r="B25" s="66" t="s">
        <v>49</v>
      </c>
      <c r="C25" s="66" t="s">
        <v>50</v>
      </c>
      <c r="D25" s="54">
        <v>10000</v>
      </c>
      <c r="E25" s="42"/>
      <c r="F25" s="42">
        <v>10000</v>
      </c>
    </row>
    <row r="26" spans="1:6" ht="15" customHeight="1" x14ac:dyDescent="0.35">
      <c r="A26" s="67" t="s">
        <v>48</v>
      </c>
      <c r="B26" s="66" t="s">
        <v>56</v>
      </c>
      <c r="C26" s="68" t="s">
        <v>51</v>
      </c>
      <c r="D26" s="54">
        <v>43547</v>
      </c>
      <c r="E26" s="55">
        <v>4354</v>
      </c>
      <c r="F26" s="55">
        <v>4354</v>
      </c>
    </row>
    <row r="27" spans="1:6" ht="15" customHeight="1" x14ac:dyDescent="0.35">
      <c r="A27" s="67" t="s">
        <v>48</v>
      </c>
      <c r="B27" s="66" t="s">
        <v>57</v>
      </c>
      <c r="C27" s="68" t="s">
        <v>55</v>
      </c>
      <c r="D27" s="54">
        <v>40000</v>
      </c>
      <c r="E27" s="55"/>
      <c r="F27" s="55">
        <v>39996</v>
      </c>
    </row>
    <row r="28" spans="1:6" ht="15" customHeight="1" x14ac:dyDescent="0.35">
      <c r="A28" s="67" t="s">
        <v>48</v>
      </c>
      <c r="B28" s="66" t="s">
        <v>52</v>
      </c>
      <c r="C28" s="68" t="s">
        <v>37</v>
      </c>
      <c r="D28" s="54">
        <v>20000</v>
      </c>
      <c r="E28" s="55">
        <v>7500</v>
      </c>
      <c r="F28" s="55">
        <v>7500</v>
      </c>
    </row>
    <row r="29" spans="1:6" s="5" customFormat="1" ht="15" customHeight="1" x14ac:dyDescent="0.3">
      <c r="A29" s="67" t="s">
        <v>48</v>
      </c>
      <c r="B29" s="66" t="s">
        <v>53</v>
      </c>
      <c r="C29" s="68" t="s">
        <v>54</v>
      </c>
      <c r="D29" s="51">
        <v>60763.23</v>
      </c>
      <c r="E29" s="56">
        <v>33886</v>
      </c>
      <c r="F29" s="4">
        <v>33886</v>
      </c>
    </row>
    <row r="30" spans="1:6" s="5" customFormat="1" ht="15" customHeight="1" x14ac:dyDescent="0.3">
      <c r="A30" s="67" t="s">
        <v>27</v>
      </c>
      <c r="B30" s="66" t="s">
        <v>53</v>
      </c>
      <c r="C30" s="68" t="s">
        <v>54</v>
      </c>
      <c r="D30" s="51">
        <v>60763.23</v>
      </c>
      <c r="E30" s="57">
        <v>28044</v>
      </c>
      <c r="F30" s="4">
        <v>28044</v>
      </c>
    </row>
    <row r="31" spans="1:6" ht="15" customHeight="1" x14ac:dyDescent="0.35">
      <c r="A31" s="76" t="s">
        <v>8</v>
      </c>
      <c r="B31" s="77"/>
      <c r="C31" s="78"/>
      <c r="D31" s="43">
        <f>SUM(D9:D30)</f>
        <v>1583245.01</v>
      </c>
      <c r="E31" s="43">
        <f>SUM(E9:E30)</f>
        <v>251891.98</v>
      </c>
      <c r="F31" s="43">
        <f>SUM(F9:F30)</f>
        <v>1384148</v>
      </c>
    </row>
    <row r="32" spans="1:6" ht="12.75" customHeight="1" thickBot="1" x14ac:dyDescent="0.4"/>
    <row r="33" spans="1:10" ht="19" customHeight="1" thickBot="1" x14ac:dyDescent="0.4">
      <c r="A33" s="79" t="s">
        <v>9</v>
      </c>
      <c r="B33" s="80"/>
      <c r="C33" s="80"/>
      <c r="D33" s="80"/>
      <c r="E33" s="80"/>
      <c r="F33" s="81"/>
    </row>
    <row r="34" spans="1:10" ht="51.75" customHeight="1" thickBot="1" x14ac:dyDescent="0.4">
      <c r="A34" s="61" t="s">
        <v>3</v>
      </c>
      <c r="B34" s="61" t="s">
        <v>24</v>
      </c>
      <c r="C34" s="61" t="s">
        <v>5</v>
      </c>
      <c r="D34" s="63" t="s">
        <v>22</v>
      </c>
      <c r="E34" s="64" t="s">
        <v>6</v>
      </c>
      <c r="F34" s="2" t="s">
        <v>7</v>
      </c>
      <c r="J34" t="s">
        <v>10</v>
      </c>
    </row>
    <row r="35" spans="1:10" ht="15" customHeight="1" x14ac:dyDescent="0.35">
      <c r="A35" s="31" t="s">
        <v>27</v>
      </c>
      <c r="B35" s="32" t="s">
        <v>59</v>
      </c>
      <c r="C35" s="3" t="s">
        <v>60</v>
      </c>
      <c r="D35" s="59">
        <v>87600</v>
      </c>
      <c r="E35" s="7"/>
      <c r="F35" s="69">
        <v>87600</v>
      </c>
    </row>
    <row r="36" spans="1:10" ht="15" customHeight="1" x14ac:dyDescent="0.35">
      <c r="A36" s="33" t="s">
        <v>27</v>
      </c>
      <c r="B36" s="8" t="s">
        <v>61</v>
      </c>
      <c r="C36" s="3" t="s">
        <v>62</v>
      </c>
      <c r="D36" s="29">
        <v>175200</v>
      </c>
      <c r="E36" s="7"/>
      <c r="F36" s="7">
        <v>175200</v>
      </c>
    </row>
    <row r="37" spans="1:10" ht="15" customHeight="1" x14ac:dyDescent="0.35">
      <c r="A37" s="33" t="s">
        <v>27</v>
      </c>
      <c r="B37" s="8" t="s">
        <v>63</v>
      </c>
      <c r="C37" s="3" t="s">
        <v>64</v>
      </c>
      <c r="D37" s="29">
        <v>69350</v>
      </c>
      <c r="E37" s="7"/>
      <c r="F37" s="7">
        <v>67829</v>
      </c>
    </row>
    <row r="38" spans="1:10" ht="15" customHeight="1" x14ac:dyDescent="0.35">
      <c r="A38" s="33" t="s">
        <v>27</v>
      </c>
      <c r="B38" s="8" t="s">
        <v>65</v>
      </c>
      <c r="C38" s="3" t="s">
        <v>66</v>
      </c>
      <c r="D38" s="60">
        <v>36504</v>
      </c>
      <c r="E38" s="7"/>
      <c r="F38" s="7">
        <v>36504</v>
      </c>
    </row>
    <row r="39" spans="1:10" ht="15" customHeight="1" x14ac:dyDescent="0.35">
      <c r="A39" s="33" t="s">
        <v>30</v>
      </c>
      <c r="B39" s="8" t="s">
        <v>67</v>
      </c>
      <c r="C39" s="3" t="s">
        <v>37</v>
      </c>
      <c r="D39" s="30">
        <v>221749</v>
      </c>
      <c r="E39" s="7"/>
      <c r="F39" s="7">
        <v>221749</v>
      </c>
    </row>
    <row r="40" spans="1:10" ht="15" customHeight="1" x14ac:dyDescent="0.35">
      <c r="A40" s="33" t="s">
        <v>30</v>
      </c>
      <c r="B40" s="8" t="s">
        <v>68</v>
      </c>
      <c r="C40" s="3" t="s">
        <v>69</v>
      </c>
      <c r="D40" s="29">
        <v>518000</v>
      </c>
      <c r="E40" s="7"/>
      <c r="F40" s="7">
        <v>518000</v>
      </c>
    </row>
    <row r="41" spans="1:10" ht="15" customHeight="1" x14ac:dyDescent="0.35">
      <c r="A41" s="76" t="s">
        <v>8</v>
      </c>
      <c r="B41" s="77"/>
      <c r="C41" s="78"/>
      <c r="D41" s="44">
        <f>SUM(D35:D40)</f>
        <v>1108403</v>
      </c>
      <c r="E41" s="44">
        <f>SUM(E35:E40)</f>
        <v>0</v>
      </c>
      <c r="F41" s="44">
        <f t="shared" ref="F41" si="0">SUM(F35:F40)</f>
        <v>1106882</v>
      </c>
    </row>
    <row r="42" spans="1:10" ht="12.75" customHeight="1" thickBot="1" x14ac:dyDescent="0.4"/>
    <row r="43" spans="1:10" ht="19" customHeight="1" thickBot="1" x14ac:dyDescent="0.4">
      <c r="A43" s="79" t="s">
        <v>11</v>
      </c>
      <c r="B43" s="80"/>
      <c r="C43" s="80"/>
      <c r="D43" s="80"/>
      <c r="E43" s="80"/>
      <c r="F43" s="81"/>
    </row>
    <row r="44" spans="1:10" ht="51.75" customHeight="1" thickBot="1" x14ac:dyDescent="0.4">
      <c r="A44" s="61" t="s">
        <v>3</v>
      </c>
      <c r="B44" s="61" t="s">
        <v>24</v>
      </c>
      <c r="C44" s="61" t="s">
        <v>5</v>
      </c>
      <c r="D44" s="63" t="s">
        <v>22</v>
      </c>
      <c r="E44" s="64" t="s">
        <v>6</v>
      </c>
      <c r="F44" s="2" t="s">
        <v>7</v>
      </c>
    </row>
    <row r="45" spans="1:10" ht="15" customHeight="1" x14ac:dyDescent="0.35">
      <c r="A45" s="31" t="s">
        <v>27</v>
      </c>
      <c r="B45" s="32" t="s">
        <v>70</v>
      </c>
      <c r="C45" s="32" t="s">
        <v>71</v>
      </c>
      <c r="D45" s="9">
        <v>308144</v>
      </c>
      <c r="E45" s="7"/>
      <c r="F45" s="69">
        <v>308144</v>
      </c>
    </row>
    <row r="46" spans="1:10" ht="15" customHeight="1" x14ac:dyDescent="0.35">
      <c r="A46" s="33" t="s">
        <v>30</v>
      </c>
      <c r="B46" s="8" t="s">
        <v>72</v>
      </c>
      <c r="C46" s="8" t="s">
        <v>35</v>
      </c>
      <c r="D46" s="9">
        <v>310565.65000000002</v>
      </c>
      <c r="E46" s="7"/>
      <c r="F46" s="7">
        <v>310566</v>
      </c>
    </row>
    <row r="47" spans="1:10" ht="15" customHeight="1" x14ac:dyDescent="0.35">
      <c r="A47" s="33" t="s">
        <v>30</v>
      </c>
      <c r="B47" s="8" t="s">
        <v>73</v>
      </c>
      <c r="C47" s="8" t="s">
        <v>35</v>
      </c>
      <c r="D47" s="9">
        <v>195260</v>
      </c>
      <c r="E47" s="7"/>
      <c r="F47" s="7">
        <v>195260</v>
      </c>
    </row>
    <row r="48" spans="1:10" ht="15" customHeight="1" x14ac:dyDescent="0.35">
      <c r="A48" s="3" t="s">
        <v>30</v>
      </c>
      <c r="B48" s="3" t="s">
        <v>74</v>
      </c>
      <c r="C48" s="3" t="s">
        <v>38</v>
      </c>
      <c r="D48" s="9">
        <v>561396</v>
      </c>
      <c r="E48" s="7">
        <v>496413</v>
      </c>
      <c r="F48" s="7">
        <v>496413</v>
      </c>
    </row>
    <row r="49" spans="1:10" ht="15" customHeight="1" x14ac:dyDescent="0.35">
      <c r="A49" s="3" t="s">
        <v>30</v>
      </c>
      <c r="B49" s="3" t="s">
        <v>74</v>
      </c>
      <c r="C49" s="3" t="s">
        <v>112</v>
      </c>
      <c r="D49" s="9">
        <v>136112</v>
      </c>
      <c r="E49" s="7"/>
      <c r="F49" s="7">
        <v>136112</v>
      </c>
    </row>
    <row r="50" spans="1:10" ht="15" customHeight="1" x14ac:dyDescent="0.35">
      <c r="A50" s="76" t="s">
        <v>8</v>
      </c>
      <c r="B50" s="77"/>
      <c r="C50" s="78"/>
      <c r="D50" s="44">
        <f>SUM(D45:D49)</f>
        <v>1511477.65</v>
      </c>
      <c r="E50" s="44">
        <f t="shared" ref="E50:F50" si="1">SUM(E45:E49)</f>
        <v>496413</v>
      </c>
      <c r="F50" s="44">
        <f t="shared" si="1"/>
        <v>1446495</v>
      </c>
    </row>
    <row r="51" spans="1:10" ht="12.75" customHeight="1" thickBot="1" x14ac:dyDescent="0.4">
      <c r="A51" s="10"/>
      <c r="B51" s="10"/>
      <c r="C51" s="10"/>
      <c r="D51" s="11"/>
      <c r="E51" s="11"/>
      <c r="F51" s="11"/>
    </row>
    <row r="52" spans="1:10" ht="19" customHeight="1" thickBot="1" x14ac:dyDescent="0.4">
      <c r="A52" s="79" t="s">
        <v>12</v>
      </c>
      <c r="B52" s="80"/>
      <c r="C52" s="80"/>
      <c r="D52" s="80"/>
      <c r="E52" s="80"/>
      <c r="F52" s="81"/>
    </row>
    <row r="53" spans="1:10" ht="51.75" customHeight="1" thickBot="1" x14ac:dyDescent="0.4">
      <c r="A53" s="61" t="s">
        <v>3</v>
      </c>
      <c r="B53" s="61" t="s">
        <v>25</v>
      </c>
      <c r="C53" s="61" t="s">
        <v>26</v>
      </c>
      <c r="D53" s="63" t="s">
        <v>22</v>
      </c>
      <c r="E53" s="64" t="s">
        <v>6</v>
      </c>
      <c r="F53" s="2" t="s">
        <v>7</v>
      </c>
    </row>
    <row r="54" spans="1:10" x14ac:dyDescent="0.35">
      <c r="A54" s="34" t="s">
        <v>27</v>
      </c>
      <c r="B54" s="35" t="s">
        <v>75</v>
      </c>
      <c r="C54" s="8" t="s">
        <v>79</v>
      </c>
      <c r="D54" s="36">
        <v>1234762</v>
      </c>
      <c r="E54" s="7">
        <v>501851</v>
      </c>
      <c r="F54" s="69">
        <v>501851</v>
      </c>
    </row>
    <row r="55" spans="1:10" x14ac:dyDescent="0.35">
      <c r="A55" s="37" t="s">
        <v>48</v>
      </c>
      <c r="B55" s="38" t="s">
        <v>75</v>
      </c>
      <c r="C55" s="8" t="s">
        <v>79</v>
      </c>
      <c r="D55" s="39">
        <v>2700000</v>
      </c>
      <c r="E55" s="7">
        <v>3056968</v>
      </c>
      <c r="F55" s="7">
        <v>3037316.66</v>
      </c>
    </row>
    <row r="56" spans="1:10" x14ac:dyDescent="0.35">
      <c r="A56" s="37" t="s">
        <v>30</v>
      </c>
      <c r="B56" s="38" t="s">
        <v>75</v>
      </c>
      <c r="C56" s="8" t="s">
        <v>76</v>
      </c>
      <c r="D56" s="39">
        <v>5500000</v>
      </c>
      <c r="E56" s="7">
        <v>3308502</v>
      </c>
      <c r="F56" s="7">
        <v>3308502.15</v>
      </c>
    </row>
    <row r="57" spans="1:10" x14ac:dyDescent="0.35">
      <c r="A57" s="37" t="s">
        <v>30</v>
      </c>
      <c r="B57" s="38" t="s">
        <v>75</v>
      </c>
      <c r="C57" s="8" t="s">
        <v>77</v>
      </c>
      <c r="D57" s="39">
        <v>5000</v>
      </c>
      <c r="E57" s="58"/>
      <c r="F57" s="4">
        <v>5000</v>
      </c>
    </row>
    <row r="58" spans="1:10" x14ac:dyDescent="0.35">
      <c r="A58" s="37" t="s">
        <v>30</v>
      </c>
      <c r="B58" s="38" t="s">
        <v>75</v>
      </c>
      <c r="C58" s="8" t="s">
        <v>78</v>
      </c>
      <c r="D58" s="39">
        <v>700000</v>
      </c>
      <c r="E58" s="4"/>
      <c r="F58" s="4">
        <v>700000</v>
      </c>
    </row>
    <row r="59" spans="1:10" ht="15" customHeight="1" x14ac:dyDescent="0.35">
      <c r="A59" s="76" t="s">
        <v>8</v>
      </c>
      <c r="B59" s="77"/>
      <c r="C59" s="78"/>
      <c r="D59" s="44">
        <f>SUM(D54:D58)</f>
        <v>10139762</v>
      </c>
      <c r="E59" s="44">
        <f t="shared" ref="E59:F59" si="2">SUM(E54:E58)</f>
        <v>6867321</v>
      </c>
      <c r="F59" s="44">
        <f t="shared" si="2"/>
        <v>7552669.8100000005</v>
      </c>
    </row>
    <row r="60" spans="1:10" ht="12.75" customHeight="1" thickBot="1" x14ac:dyDescent="0.4">
      <c r="A60" s="10"/>
      <c r="B60" s="10"/>
      <c r="C60" s="10"/>
      <c r="D60" s="11"/>
      <c r="E60" s="11"/>
      <c r="F60" s="11"/>
    </row>
    <row r="61" spans="1:10" ht="19" customHeight="1" thickBot="1" x14ac:dyDescent="0.4">
      <c r="A61" s="79" t="s">
        <v>13</v>
      </c>
      <c r="B61" s="80"/>
      <c r="C61" s="80"/>
      <c r="D61" s="80"/>
      <c r="E61" s="80"/>
      <c r="F61" s="81"/>
    </row>
    <row r="62" spans="1:10" ht="51.75" customHeight="1" thickBot="1" x14ac:dyDescent="0.4">
      <c r="A62" s="61" t="s">
        <v>3</v>
      </c>
      <c r="B62" s="61" t="s">
        <v>24</v>
      </c>
      <c r="C62" s="61" t="s">
        <v>5</v>
      </c>
      <c r="D62" s="63" t="s">
        <v>22</v>
      </c>
      <c r="E62" s="64" t="s">
        <v>6</v>
      </c>
      <c r="F62" s="2" t="s">
        <v>7</v>
      </c>
    </row>
    <row r="63" spans="1:10" ht="15" customHeight="1" x14ac:dyDescent="0.35">
      <c r="A63" s="33" t="s">
        <v>27</v>
      </c>
      <c r="B63" s="8" t="s">
        <v>80</v>
      </c>
      <c r="C63" s="8" t="s">
        <v>71</v>
      </c>
      <c r="D63" s="6">
        <v>105676</v>
      </c>
      <c r="E63" s="7"/>
      <c r="F63" s="69">
        <v>105676</v>
      </c>
      <c r="J63" t="s">
        <v>10</v>
      </c>
    </row>
    <row r="64" spans="1:10" ht="15" customHeight="1" x14ac:dyDescent="0.35">
      <c r="A64" s="33" t="s">
        <v>30</v>
      </c>
      <c r="B64" s="8" t="s">
        <v>81</v>
      </c>
      <c r="C64" s="8" t="s">
        <v>35</v>
      </c>
      <c r="D64" s="6">
        <v>49408</v>
      </c>
      <c r="E64" s="7"/>
      <c r="F64" s="7">
        <v>49408</v>
      </c>
    </row>
    <row r="65" spans="1:6" ht="15" customHeight="1" x14ac:dyDescent="0.35">
      <c r="A65" s="33" t="s">
        <v>30</v>
      </c>
      <c r="B65" s="8" t="s">
        <v>82</v>
      </c>
      <c r="C65" s="8" t="s">
        <v>83</v>
      </c>
      <c r="D65" s="6">
        <v>160000</v>
      </c>
      <c r="E65" s="7"/>
      <c r="F65" s="7">
        <v>160000</v>
      </c>
    </row>
    <row r="66" spans="1:6" ht="15" customHeight="1" x14ac:dyDescent="0.35">
      <c r="A66" s="33" t="s">
        <v>30</v>
      </c>
      <c r="B66" s="8" t="s">
        <v>84</v>
      </c>
      <c r="C66" s="8" t="s">
        <v>85</v>
      </c>
      <c r="D66" s="6">
        <v>89011</v>
      </c>
      <c r="E66" s="7"/>
      <c r="F66" s="7">
        <v>89011</v>
      </c>
    </row>
    <row r="67" spans="1:6" ht="15" customHeight="1" x14ac:dyDescent="0.35">
      <c r="A67" s="33" t="s">
        <v>30</v>
      </c>
      <c r="B67" s="8" t="s">
        <v>86</v>
      </c>
      <c r="C67" s="8" t="s">
        <v>87</v>
      </c>
      <c r="D67" s="6">
        <v>22253</v>
      </c>
      <c r="E67" s="7"/>
      <c r="F67" s="7">
        <v>22253</v>
      </c>
    </row>
    <row r="68" spans="1:6" ht="15" customHeight="1" x14ac:dyDescent="0.35">
      <c r="A68" s="33" t="s">
        <v>30</v>
      </c>
      <c r="B68" s="8" t="s">
        <v>88</v>
      </c>
      <c r="C68" s="8" t="s">
        <v>35</v>
      </c>
      <c r="D68" s="6">
        <v>56466</v>
      </c>
      <c r="E68" s="7"/>
      <c r="F68" s="7">
        <v>56466</v>
      </c>
    </row>
    <row r="69" spans="1:6" ht="15" customHeight="1" x14ac:dyDescent="0.35">
      <c r="A69" s="33" t="s">
        <v>30</v>
      </c>
      <c r="B69" s="8" t="s">
        <v>89</v>
      </c>
      <c r="C69" s="8" t="s">
        <v>35</v>
      </c>
      <c r="D69" s="6">
        <v>42350</v>
      </c>
      <c r="E69" s="7"/>
      <c r="F69" s="7">
        <v>42350</v>
      </c>
    </row>
    <row r="70" spans="1:6" ht="15" customHeight="1" x14ac:dyDescent="0.35">
      <c r="A70" s="33" t="s">
        <v>30</v>
      </c>
      <c r="B70" s="8" t="s">
        <v>90</v>
      </c>
      <c r="C70" s="8" t="s">
        <v>35</v>
      </c>
      <c r="D70" s="6">
        <v>51863</v>
      </c>
      <c r="E70" s="7"/>
      <c r="F70" s="7">
        <v>51863</v>
      </c>
    </row>
    <row r="71" spans="1:6" x14ac:dyDescent="0.35">
      <c r="A71" s="33" t="s">
        <v>30</v>
      </c>
      <c r="B71" s="8" t="s">
        <v>91</v>
      </c>
      <c r="C71" s="8" t="s">
        <v>38</v>
      </c>
      <c r="D71" s="6">
        <v>359974</v>
      </c>
      <c r="E71" s="7">
        <v>309430</v>
      </c>
      <c r="F71" s="7">
        <v>309429.71000000002</v>
      </c>
    </row>
    <row r="72" spans="1:6" x14ac:dyDescent="0.35">
      <c r="A72" s="33" t="s">
        <v>30</v>
      </c>
      <c r="B72" s="8" t="s">
        <v>91</v>
      </c>
      <c r="C72" s="8" t="s">
        <v>112</v>
      </c>
      <c r="D72" s="6">
        <v>115534</v>
      </c>
      <c r="E72" s="7"/>
      <c r="F72" s="7">
        <v>115534</v>
      </c>
    </row>
    <row r="73" spans="1:6" ht="15" customHeight="1" x14ac:dyDescent="0.35">
      <c r="A73" s="33" t="s">
        <v>30</v>
      </c>
      <c r="B73" s="8" t="s">
        <v>92</v>
      </c>
      <c r="C73" s="8" t="s">
        <v>35</v>
      </c>
      <c r="D73" s="6">
        <v>70583</v>
      </c>
      <c r="E73" s="7"/>
      <c r="F73" s="7">
        <v>70583</v>
      </c>
    </row>
    <row r="74" spans="1:6" ht="15" customHeight="1" x14ac:dyDescent="0.35">
      <c r="A74" s="33" t="s">
        <v>30</v>
      </c>
      <c r="B74" s="8" t="s">
        <v>93</v>
      </c>
      <c r="C74" s="8" t="s">
        <v>35</v>
      </c>
      <c r="D74" s="6">
        <v>84700</v>
      </c>
      <c r="E74" s="7"/>
      <c r="F74" s="7">
        <v>84700</v>
      </c>
    </row>
    <row r="75" spans="1:6" ht="15" customHeight="1" x14ac:dyDescent="0.35">
      <c r="A75" s="33" t="s">
        <v>30</v>
      </c>
      <c r="B75" s="8" t="s">
        <v>94</v>
      </c>
      <c r="C75" s="8" t="s">
        <v>30</v>
      </c>
      <c r="D75" s="6">
        <v>127050</v>
      </c>
      <c r="E75" s="7"/>
      <c r="F75" s="7">
        <v>127050</v>
      </c>
    </row>
    <row r="76" spans="1:6" ht="15" customHeight="1" x14ac:dyDescent="0.35">
      <c r="A76" s="33" t="s">
        <v>30</v>
      </c>
      <c r="B76" s="8" t="s">
        <v>95</v>
      </c>
      <c r="C76" s="8" t="s">
        <v>95</v>
      </c>
      <c r="D76" s="6">
        <v>44506</v>
      </c>
      <c r="E76" s="7"/>
      <c r="F76" s="7">
        <v>44506</v>
      </c>
    </row>
    <row r="77" spans="1:6" ht="15" customHeight="1" x14ac:dyDescent="0.35">
      <c r="A77" s="33" t="s">
        <v>30</v>
      </c>
      <c r="B77" s="8" t="s">
        <v>96</v>
      </c>
      <c r="C77" s="8" t="s">
        <v>41</v>
      </c>
      <c r="D77" s="6">
        <v>214819</v>
      </c>
      <c r="E77" s="7"/>
      <c r="F77" s="7">
        <v>214819</v>
      </c>
    </row>
    <row r="78" spans="1:6" ht="15" customHeight="1" x14ac:dyDescent="0.35">
      <c r="A78" s="33" t="s">
        <v>30</v>
      </c>
      <c r="B78" s="8" t="s">
        <v>97</v>
      </c>
      <c r="C78" s="8" t="s">
        <v>97</v>
      </c>
      <c r="D78" s="6">
        <v>38942</v>
      </c>
      <c r="E78" s="7"/>
      <c r="F78" s="7">
        <v>38942</v>
      </c>
    </row>
    <row r="79" spans="1:6" ht="15" customHeight="1" x14ac:dyDescent="0.35">
      <c r="A79" s="33" t="s">
        <v>30</v>
      </c>
      <c r="B79" s="8" t="s">
        <v>98</v>
      </c>
      <c r="C79" s="8" t="s">
        <v>98</v>
      </c>
      <c r="D79" s="6">
        <v>30780</v>
      </c>
      <c r="E79" s="7"/>
      <c r="F79" s="7">
        <v>30780</v>
      </c>
    </row>
    <row r="80" spans="1:6" ht="15" customHeight="1" thickBot="1" x14ac:dyDescent="0.4">
      <c r="A80" s="85" t="s">
        <v>8</v>
      </c>
      <c r="B80" s="86"/>
      <c r="C80" s="86"/>
      <c r="D80" s="46">
        <f>SUM(D63:D79)</f>
        <v>1663915</v>
      </c>
      <c r="E80" s="46">
        <f t="shared" ref="E80:F80" si="3">SUM(E63:E79)</f>
        <v>309430</v>
      </c>
      <c r="F80" s="46">
        <f t="shared" si="3"/>
        <v>1613370.71</v>
      </c>
    </row>
    <row r="81" spans="1:9" ht="12.75" customHeight="1" thickBot="1" x14ac:dyDescent="0.4">
      <c r="B81" t="s">
        <v>10</v>
      </c>
    </row>
    <row r="82" spans="1:9" ht="19" customHeight="1" thickBot="1" x14ac:dyDescent="0.4">
      <c r="A82" s="79" t="s">
        <v>14</v>
      </c>
      <c r="B82" s="80"/>
      <c r="C82" s="80"/>
      <c r="D82" s="80"/>
      <c r="E82" s="80"/>
      <c r="F82" s="81"/>
    </row>
    <row r="83" spans="1:9" ht="51.75" customHeight="1" thickBot="1" x14ac:dyDescent="0.4">
      <c r="A83" s="61" t="s">
        <v>3</v>
      </c>
      <c r="B83" s="61" t="s">
        <v>4</v>
      </c>
      <c r="C83" s="61" t="s">
        <v>5</v>
      </c>
      <c r="D83" s="63" t="s">
        <v>22</v>
      </c>
      <c r="E83" s="64" t="s">
        <v>6</v>
      </c>
      <c r="F83" s="2" t="s">
        <v>7</v>
      </c>
      <c r="I83" t="s">
        <v>10</v>
      </c>
    </row>
    <row r="84" spans="1:9" ht="15" customHeight="1" x14ac:dyDescent="0.35">
      <c r="A84" s="41"/>
      <c r="B84" s="8"/>
      <c r="C84" s="8"/>
      <c r="D84" s="6"/>
      <c r="E84" s="7"/>
      <c r="F84" s="69"/>
    </row>
    <row r="85" spans="1:9" ht="15" customHeight="1" x14ac:dyDescent="0.35">
      <c r="A85" s="87" t="s">
        <v>8</v>
      </c>
      <c r="B85" s="88"/>
      <c r="C85" s="89"/>
      <c r="D85" s="44">
        <f>SUM(D84:D84)</f>
        <v>0</v>
      </c>
      <c r="E85" s="44">
        <f t="shared" ref="E85:F85" si="4">SUM(E84:E84)</f>
        <v>0</v>
      </c>
      <c r="F85" s="44">
        <f t="shared" si="4"/>
        <v>0</v>
      </c>
    </row>
    <row r="86" spans="1:9" ht="12.75" customHeight="1" thickBot="1" x14ac:dyDescent="0.4"/>
    <row r="87" spans="1:9" ht="19" customHeight="1" thickBot="1" x14ac:dyDescent="0.4">
      <c r="A87" s="94" t="s">
        <v>15</v>
      </c>
      <c r="B87" s="95"/>
      <c r="C87" s="95"/>
      <c r="D87" s="95"/>
      <c r="E87" s="95"/>
      <c r="F87" s="96"/>
    </row>
    <row r="88" spans="1:9" ht="19" customHeight="1" thickBot="1" x14ac:dyDescent="0.4">
      <c r="A88" s="91" t="s">
        <v>16</v>
      </c>
      <c r="B88" s="92"/>
      <c r="C88" s="92"/>
      <c r="D88" s="92"/>
      <c r="E88" s="92"/>
      <c r="F88" s="93"/>
    </row>
    <row r="89" spans="1:9" ht="51.75" customHeight="1" thickBot="1" x14ac:dyDescent="0.4">
      <c r="A89" s="61" t="s">
        <v>3</v>
      </c>
      <c r="B89" s="61" t="s">
        <v>4</v>
      </c>
      <c r="C89" s="61" t="s">
        <v>5</v>
      </c>
      <c r="D89" s="63" t="s">
        <v>22</v>
      </c>
      <c r="E89" s="64" t="s">
        <v>6</v>
      </c>
      <c r="F89" s="2" t="s">
        <v>7</v>
      </c>
    </row>
    <row r="90" spans="1:9" ht="15" customHeight="1" x14ac:dyDescent="0.35">
      <c r="A90" s="31" t="s">
        <v>27</v>
      </c>
      <c r="B90" s="47" t="s">
        <v>99</v>
      </c>
      <c r="C90" s="8" t="s">
        <v>27</v>
      </c>
      <c r="D90" s="29">
        <v>50000</v>
      </c>
      <c r="E90" s="7"/>
      <c r="F90" s="69">
        <v>50000</v>
      </c>
    </row>
    <row r="91" spans="1:9" ht="15" customHeight="1" x14ac:dyDescent="0.35">
      <c r="A91" s="33" t="s">
        <v>27</v>
      </c>
      <c r="B91" s="47" t="s">
        <v>100</v>
      </c>
      <c r="C91" s="3" t="s">
        <v>27</v>
      </c>
      <c r="D91" s="29">
        <v>66753.919999999998</v>
      </c>
      <c r="E91" s="7"/>
      <c r="F91" s="7">
        <v>66740</v>
      </c>
    </row>
    <row r="92" spans="1:9" ht="15" customHeight="1" x14ac:dyDescent="0.35">
      <c r="A92" s="33" t="s">
        <v>30</v>
      </c>
      <c r="B92" s="47" t="s">
        <v>101</v>
      </c>
      <c r="C92" s="3" t="s">
        <v>30</v>
      </c>
      <c r="D92" s="29">
        <v>56000</v>
      </c>
      <c r="E92" s="7"/>
      <c r="F92" s="7">
        <v>56000</v>
      </c>
    </row>
    <row r="93" spans="1:9" ht="15" customHeight="1" x14ac:dyDescent="0.35">
      <c r="A93" s="33" t="s">
        <v>102</v>
      </c>
      <c r="B93" s="47" t="s">
        <v>103</v>
      </c>
      <c r="C93" s="3" t="s">
        <v>102</v>
      </c>
      <c r="D93" s="29">
        <v>100000</v>
      </c>
      <c r="E93" s="7"/>
      <c r="F93" s="7">
        <v>100000</v>
      </c>
    </row>
    <row r="94" spans="1:9" ht="15" customHeight="1" x14ac:dyDescent="0.35">
      <c r="A94" s="33" t="s">
        <v>48</v>
      </c>
      <c r="B94" s="47" t="s">
        <v>104</v>
      </c>
      <c r="C94" s="3" t="s">
        <v>48</v>
      </c>
      <c r="D94" s="29">
        <v>50000</v>
      </c>
      <c r="E94" s="7"/>
      <c r="F94" s="7">
        <v>50000</v>
      </c>
    </row>
    <row r="95" spans="1:9" ht="15" customHeight="1" x14ac:dyDescent="0.35">
      <c r="A95" s="33" t="s">
        <v>30</v>
      </c>
      <c r="B95" s="47" t="s">
        <v>105</v>
      </c>
      <c r="C95" s="3" t="s">
        <v>30</v>
      </c>
      <c r="D95" s="29">
        <v>50000</v>
      </c>
      <c r="E95" s="7"/>
      <c r="F95" s="7">
        <v>50000</v>
      </c>
    </row>
    <row r="96" spans="1:9" ht="15" customHeight="1" x14ac:dyDescent="0.35">
      <c r="A96" s="40" t="s">
        <v>30</v>
      </c>
      <c r="B96" s="48" t="s">
        <v>106</v>
      </c>
      <c r="C96" s="3" t="s">
        <v>30</v>
      </c>
      <c r="D96" s="30">
        <v>69378</v>
      </c>
      <c r="E96" s="4"/>
      <c r="F96" s="7">
        <v>69378</v>
      </c>
    </row>
    <row r="97" spans="1:6" ht="15" customHeight="1" x14ac:dyDescent="0.35">
      <c r="A97" s="90" t="s">
        <v>8</v>
      </c>
      <c r="B97" s="90"/>
      <c r="C97" s="90"/>
      <c r="D97" s="44">
        <f>SUM(D90:D96)</f>
        <v>442131.92</v>
      </c>
      <c r="E97" s="44">
        <f t="shared" ref="E97:F97" si="5">SUM(E90:E96)</f>
        <v>0</v>
      </c>
      <c r="F97" s="44">
        <f t="shared" si="5"/>
        <v>442118</v>
      </c>
    </row>
    <row r="98" spans="1:6" ht="12.75" customHeight="1" thickBot="1" x14ac:dyDescent="0.4">
      <c r="A98" s="10"/>
      <c r="B98" s="10"/>
      <c r="C98" s="10"/>
      <c r="D98" s="11"/>
      <c r="E98" s="11"/>
      <c r="F98" s="11"/>
    </row>
    <row r="99" spans="1:6" ht="19" customHeight="1" thickBot="1" x14ac:dyDescent="0.4">
      <c r="A99" s="91" t="s">
        <v>17</v>
      </c>
      <c r="B99" s="92"/>
      <c r="C99" s="92"/>
      <c r="D99" s="92"/>
      <c r="E99" s="92"/>
      <c r="F99" s="93"/>
    </row>
    <row r="100" spans="1:6" ht="51.75" customHeight="1" thickBot="1" x14ac:dyDescent="0.4">
      <c r="A100" s="61" t="s">
        <v>3</v>
      </c>
      <c r="B100" s="61" t="s">
        <v>4</v>
      </c>
      <c r="C100" s="61" t="s">
        <v>5</v>
      </c>
      <c r="D100" s="63" t="s">
        <v>22</v>
      </c>
      <c r="E100" s="64" t="s">
        <v>6</v>
      </c>
      <c r="F100" s="2" t="s">
        <v>7</v>
      </c>
    </row>
    <row r="101" spans="1:6" x14ac:dyDescent="0.35">
      <c r="A101" s="45" t="s">
        <v>109</v>
      </c>
      <c r="B101" s="45" t="s">
        <v>110</v>
      </c>
      <c r="C101" s="45" t="s">
        <v>111</v>
      </c>
      <c r="D101" s="30">
        <v>1087824</v>
      </c>
      <c r="E101" s="7"/>
      <c r="F101" s="69">
        <v>936813</v>
      </c>
    </row>
    <row r="102" spans="1:6" ht="15" customHeight="1" x14ac:dyDescent="0.35">
      <c r="A102" s="83" t="s">
        <v>8</v>
      </c>
      <c r="B102" s="83"/>
      <c r="C102" s="83"/>
      <c r="D102" s="44">
        <f>SUM(D101:D101)</f>
        <v>1087824</v>
      </c>
      <c r="E102" s="44">
        <f t="shared" ref="E102:F102" si="6">SUM(E101:E101)</f>
        <v>0</v>
      </c>
      <c r="F102" s="44">
        <f t="shared" si="6"/>
        <v>936813</v>
      </c>
    </row>
    <row r="103" spans="1:6" ht="12.75" customHeight="1" x14ac:dyDescent="0.35"/>
    <row r="104" spans="1:6" s="12" customFormat="1" ht="12.75" customHeight="1" x14ac:dyDescent="0.3"/>
    <row r="105" spans="1:6" s="12" customFormat="1" ht="15" thickBot="1" x14ac:dyDescent="0.4">
      <c r="A105"/>
      <c r="B105"/>
      <c r="C105"/>
      <c r="D105"/>
      <c r="E105"/>
      <c r="F105"/>
    </row>
    <row r="106" spans="1:6" s="12" customFormat="1" ht="15" thickBot="1" x14ac:dyDescent="0.4">
      <c r="A106"/>
      <c r="B106"/>
      <c r="C106" s="13" t="s">
        <v>18</v>
      </c>
      <c r="D106" s="14">
        <f>SUM(D31,D41,D50,D59,D80,D85,D97,D102)</f>
        <v>17536758.579999998</v>
      </c>
      <c r="E106" s="14">
        <f t="shared" ref="E106:F106" si="7">SUM(E31,E41,E50,E59,E80,E85,E97,E102)</f>
        <v>7925055.9800000004</v>
      </c>
      <c r="F106" s="14">
        <f t="shared" si="7"/>
        <v>14482496.52</v>
      </c>
    </row>
    <row r="107" spans="1:6" s="12" customFormat="1" x14ac:dyDescent="0.35">
      <c r="A107"/>
      <c r="B107"/>
      <c r="C107"/>
      <c r="D107"/>
      <c r="E107"/>
      <c r="F107"/>
    </row>
    <row r="108" spans="1:6" s="12" customFormat="1" ht="13.5" x14ac:dyDescent="0.3">
      <c r="A108" s="84" t="s">
        <v>108</v>
      </c>
      <c r="B108" s="84"/>
      <c r="C108" s="84"/>
      <c r="D108" s="15"/>
      <c r="E108" s="16"/>
      <c r="F108" s="16"/>
    </row>
    <row r="109" spans="1:6" s="12" customFormat="1" ht="13.5" x14ac:dyDescent="0.3">
      <c r="A109" s="84"/>
      <c r="B109" s="84"/>
      <c r="C109" s="84"/>
      <c r="D109" s="15"/>
      <c r="E109" s="16"/>
      <c r="F109" s="16"/>
    </row>
    <row r="110" spans="1:6" s="12" customFormat="1" ht="13.5" x14ac:dyDescent="0.3">
      <c r="A110" s="84"/>
      <c r="B110" s="84"/>
      <c r="C110" s="84"/>
      <c r="D110" s="15"/>
      <c r="E110" s="16"/>
      <c r="F110" s="16"/>
    </row>
    <row r="111" spans="1:6" s="12" customFormat="1" ht="13.5" x14ac:dyDescent="0.3">
      <c r="A111" s="17"/>
      <c r="B111" s="17"/>
      <c r="C111" s="17"/>
      <c r="D111" s="16"/>
      <c r="E111" s="16"/>
      <c r="F111" s="16"/>
    </row>
    <row r="112" spans="1:6" s="12" customFormat="1" ht="13.5" x14ac:dyDescent="0.3">
      <c r="A112" s="18"/>
      <c r="B112" s="17"/>
      <c r="C112" s="17"/>
      <c r="D112" s="19"/>
      <c r="F112" s="20"/>
    </row>
    <row r="113" spans="1:6" s="12" customFormat="1" ht="13.5" x14ac:dyDescent="0.3">
      <c r="A113" s="18"/>
      <c r="B113" s="18"/>
      <c r="C113" s="18"/>
      <c r="D113" s="19"/>
      <c r="E113" s="20"/>
      <c r="F113" s="20"/>
    </row>
    <row r="114" spans="1:6" s="12" customFormat="1" ht="13.5" x14ac:dyDescent="0.3">
      <c r="A114" s="21" t="s">
        <v>19</v>
      </c>
      <c r="B114" s="22"/>
      <c r="C114" s="21" t="s">
        <v>20</v>
      </c>
      <c r="D114" s="23"/>
    </row>
    <row r="115" spans="1:6" s="12" customFormat="1" ht="24" customHeight="1" x14ac:dyDescent="0.3">
      <c r="A115" s="21"/>
      <c r="B115" s="24"/>
      <c r="C115" s="21"/>
      <c r="D115" s="19"/>
    </row>
    <row r="116" spans="1:6" ht="12.75" customHeight="1" x14ac:dyDescent="0.35">
      <c r="A116" s="18"/>
      <c r="B116" s="18"/>
      <c r="C116" s="18"/>
      <c r="D116" s="19"/>
      <c r="E116" s="20"/>
      <c r="F116" s="20"/>
    </row>
    <row r="117" spans="1:6" ht="12.75" customHeight="1" x14ac:dyDescent="0.35">
      <c r="A117" s="18"/>
      <c r="B117" s="18"/>
      <c r="C117" s="18"/>
      <c r="D117" s="19"/>
      <c r="E117" s="20"/>
      <c r="F117" s="20"/>
    </row>
    <row r="118" spans="1:6" ht="12.75" customHeight="1" x14ac:dyDescent="0.35">
      <c r="A118" s="21" t="s">
        <v>21</v>
      </c>
      <c r="B118" s="22"/>
      <c r="C118" s="21" t="s">
        <v>20</v>
      </c>
      <c r="D118" s="25"/>
      <c r="E118" s="12"/>
      <c r="F118" s="12"/>
    </row>
    <row r="119" spans="1:6" ht="12.75" customHeight="1" x14ac:dyDescent="0.35">
      <c r="A119" s="18"/>
      <c r="B119" s="18"/>
      <c r="C119" s="26"/>
      <c r="D119" s="19"/>
      <c r="E119" s="19"/>
      <c r="F119" s="27"/>
    </row>
    <row r="120" spans="1:6" ht="12.75" customHeight="1" x14ac:dyDescent="0.35"/>
    <row r="121" spans="1:6" ht="12.75" customHeight="1" x14ac:dyDescent="0.35"/>
    <row r="122" spans="1:6" ht="12.75" customHeight="1" x14ac:dyDescent="0.35"/>
    <row r="123" spans="1:6" ht="12.75" customHeight="1" x14ac:dyDescent="0.35"/>
    <row r="124" spans="1:6" ht="12.75" customHeight="1" x14ac:dyDescent="0.35"/>
    <row r="125" spans="1:6" ht="12.75" customHeight="1" x14ac:dyDescent="0.35"/>
    <row r="126" spans="1:6" ht="12.75" customHeight="1" x14ac:dyDescent="0.35"/>
    <row r="127" spans="1:6" ht="12.75" customHeight="1" x14ac:dyDescent="0.35"/>
    <row r="128" spans="1:6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</sheetData>
  <mergeCells count="22">
    <mergeCell ref="A50:C50"/>
    <mergeCell ref="A59:C59"/>
    <mergeCell ref="A61:F61"/>
    <mergeCell ref="A52:F52"/>
    <mergeCell ref="A43:F43"/>
    <mergeCell ref="A102:C102"/>
    <mergeCell ref="A108:C110"/>
    <mergeCell ref="A80:C80"/>
    <mergeCell ref="A85:C85"/>
    <mergeCell ref="A97:C97"/>
    <mergeCell ref="A99:F99"/>
    <mergeCell ref="A88:F88"/>
    <mergeCell ref="A87:F87"/>
    <mergeCell ref="A82:F82"/>
    <mergeCell ref="A1:C1"/>
    <mergeCell ref="A2:B3"/>
    <mergeCell ref="A5:D5"/>
    <mergeCell ref="A31:C31"/>
    <mergeCell ref="A41:C41"/>
    <mergeCell ref="A33:F33"/>
    <mergeCell ref="A7:F7"/>
    <mergeCell ref="A6:C6"/>
  </mergeCells>
  <dataValidations count="1">
    <dataValidation allowBlank="1" showInputMessage="1" showErrorMessage="1" promptTitle="Activity" prompt="Please select from dropdown - this should reflect the core activity of the project" sqref="B8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0" fitToHeight="27" orientation="landscape" r:id="rId1"/>
  <ignoredErrors>
    <ignoredError sqref="E4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A- Summary Template Exp</vt:lpstr>
      <vt:lpstr>'TAB A- Summary Template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2026-08-04T09:50:44Z</dcterms:created>
  <dcterms:modified xsi:type="dcterms:W3CDTF">2026-08-04T09:50:48Z</dcterms:modified>
</cp:coreProperties>
</file>