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AA9392F-3F90-4C0C-B458-13669234DDE9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57" i="1"/>
  <c r="L56" i="1"/>
  <c r="L48" i="1"/>
  <c r="L49" i="1"/>
  <c r="L47" i="1"/>
  <c r="L34" i="1"/>
  <c r="L33" i="1"/>
  <c r="L21" i="1"/>
  <c r="L22" i="1"/>
  <c r="L23" i="1"/>
  <c r="L24" i="1"/>
  <c r="L25" i="1"/>
  <c r="L26" i="1"/>
  <c r="L20" i="1"/>
  <c r="L10" i="1"/>
  <c r="L11" i="1"/>
  <c r="L12" i="1"/>
  <c r="L13" i="1"/>
  <c r="L9" i="1"/>
  <c r="G42" i="1" l="1"/>
  <c r="H42" i="1"/>
  <c r="I42" i="1"/>
  <c r="J42" i="1"/>
  <c r="K42" i="1"/>
  <c r="F42" i="1"/>
  <c r="G59" i="1"/>
  <c r="H59" i="1"/>
  <c r="I59" i="1"/>
  <c r="J59" i="1"/>
  <c r="K59" i="1"/>
  <c r="K36" i="1"/>
  <c r="G36" i="1"/>
  <c r="H36" i="1"/>
  <c r="I36" i="1"/>
  <c r="J36" i="1"/>
  <c r="F36" i="1"/>
  <c r="G51" i="1"/>
  <c r="H51" i="1"/>
  <c r="I51" i="1"/>
  <c r="J51" i="1"/>
  <c r="K51" i="1"/>
  <c r="F51" i="1"/>
  <c r="F59" i="1"/>
  <c r="F62" i="1" s="1"/>
  <c r="K28" i="1"/>
  <c r="J28" i="1"/>
  <c r="I28" i="1"/>
  <c r="H28" i="1"/>
  <c r="G28" i="1"/>
  <c r="F28" i="1"/>
  <c r="K15" i="1"/>
  <c r="J15" i="1"/>
  <c r="I15" i="1"/>
  <c r="H15" i="1"/>
  <c r="G15" i="1"/>
  <c r="F15" i="1"/>
  <c r="K64" i="1" l="1"/>
  <c r="J64" i="1"/>
  <c r="I64" i="1"/>
  <c r="H64" i="1"/>
  <c r="G64" i="1"/>
  <c r="G65" i="1" l="1"/>
</calcChain>
</file>

<file path=xl/sharedStrings.xml><?xml version="1.0" encoding="utf-8"?>
<sst xmlns="http://schemas.openxmlformats.org/spreadsheetml/2006/main" count="183" uniqueCount="89">
  <si>
    <t>Service</t>
  </si>
  <si>
    <t>Project Name</t>
  </si>
  <si>
    <t>Service Provider</t>
  </si>
  <si>
    <t>Local Authority</t>
  </si>
  <si>
    <t>Description of Service being provided</t>
  </si>
  <si>
    <t>Estimated Outturn for 2014</t>
  </si>
  <si>
    <t>Q1
Outturn this Quarter</t>
  </si>
  <si>
    <t>Q2
Outturn this Quarter</t>
  </si>
  <si>
    <t>Q3
Outturn this Quarter</t>
  </si>
  <si>
    <t>Q4
Outturn in Dec</t>
  </si>
  <si>
    <t>Temporary Emergency Accommodation (TEA)</t>
  </si>
  <si>
    <t>Permanent Onsite Supported Housing</t>
  </si>
  <si>
    <t>Day Services</t>
  </si>
  <si>
    <t>Womens Refuge</t>
  </si>
  <si>
    <t>Estimated Outturn for 2013</t>
  </si>
  <si>
    <t>Category 2 - Emergency Accommodation</t>
  </si>
  <si>
    <t>Category 1 - Homeless Prevention, Tenancy Sustainment and Resettlement Supports</t>
  </si>
  <si>
    <t>Category 4 - Day Services</t>
  </si>
  <si>
    <t>Category 5 - Domestic Violence Refuges</t>
  </si>
  <si>
    <t>Category 6 - Housing Authority Homeless Services Provision including Administration</t>
  </si>
  <si>
    <t>Appendix 5 - Financial Report</t>
  </si>
  <si>
    <t>SUB TOTALS</t>
  </si>
  <si>
    <t>Q4
Outturn in Oct &amp; Nov</t>
  </si>
  <si>
    <t>SUBTOTALS</t>
  </si>
  <si>
    <t>Quarterly Outturn</t>
  </si>
  <si>
    <t>Date</t>
  </si>
  <si>
    <t>Director of Finance</t>
  </si>
  <si>
    <t>Director of Housing</t>
  </si>
  <si>
    <t>Total Estimated Expenditure</t>
  </si>
  <si>
    <t>Regional service</t>
  </si>
  <si>
    <t>Homeless Prevention</t>
  </si>
  <si>
    <t>N/A</t>
  </si>
  <si>
    <t>Housing Support</t>
  </si>
  <si>
    <t xml:space="preserve">Various   </t>
  </si>
  <si>
    <t>Provision of floating supports to those in accomodation who have been homeless in the past and woudl be unable to sustain their tenancy without such supports</t>
  </si>
  <si>
    <t>Tenancy Sustainment &amp; Resettlement Supports</t>
  </si>
  <si>
    <t>Sligo Social Services</t>
  </si>
  <si>
    <t>Support/Resettlement Services</t>
  </si>
  <si>
    <t>St Colmiclle Hostel</t>
  </si>
  <si>
    <t xml:space="preserve">St Vincent de Paul </t>
  </si>
  <si>
    <t>Homeless Outreach Worker</t>
  </si>
  <si>
    <t>Various Landlords</t>
  </si>
  <si>
    <t xml:space="preserve">Rent Deposits to secure Private Rented Accommodation </t>
  </si>
  <si>
    <t>n/a</t>
  </si>
  <si>
    <t>various - private landlords</t>
  </si>
  <si>
    <t>Deposits to secure private rented accommodation</t>
  </si>
  <si>
    <t>DECLG/ Sligo County Council Protocol Agreement - Financial Report 2014</t>
  </si>
  <si>
    <t>Temporary Emergency Accomodation</t>
  </si>
  <si>
    <t>Maryville Hostel</t>
  </si>
  <si>
    <t>Hostel Accomodation (10 beds)</t>
  </si>
  <si>
    <t>Shalomar</t>
  </si>
  <si>
    <t>Finisklin Housing Association</t>
  </si>
  <si>
    <t>Hostel Accomodation (4 beds)</t>
  </si>
  <si>
    <t>St Colmcille Hostel</t>
  </si>
  <si>
    <t>St Vincent de Paul</t>
  </si>
  <si>
    <t>Accommodation of Homeless People</t>
  </si>
  <si>
    <t>White Oaks</t>
  </si>
  <si>
    <t>Addiction Treatment Centre</t>
  </si>
  <si>
    <t xml:space="preserve">Various </t>
  </si>
  <si>
    <t>B &amp; B Accommodation</t>
  </si>
  <si>
    <t>Private Emergency Accomodation</t>
  </si>
  <si>
    <t>Various Providers</t>
  </si>
  <si>
    <t>B &amp; B Accomodation</t>
  </si>
  <si>
    <t>Private Emergency Accommodation - B&amp;B/Hotel Accommodatiomn</t>
  </si>
  <si>
    <t>various - hotels / B&amp;B</t>
  </si>
  <si>
    <t>emergency short-term accommodation pending sourcing longer term accommodation</t>
  </si>
  <si>
    <t>Supported Accomodation (5 beds)</t>
  </si>
  <si>
    <t>Semi-permanent onsite supported housing</t>
  </si>
  <si>
    <t>Ballytivnan Hostel</t>
  </si>
  <si>
    <t>N/a</t>
  </si>
  <si>
    <t>Millbrook Apt</t>
  </si>
  <si>
    <t>DVAS</t>
  </si>
  <si>
    <t>Safe House</t>
  </si>
  <si>
    <t>Weir View House</t>
  </si>
  <si>
    <t>Donegal Domestic Violence Service</t>
  </si>
  <si>
    <t>DDVS</t>
  </si>
  <si>
    <t>Accommodation for People experiencing Domestic Violence</t>
  </si>
  <si>
    <t>Salary - Clerical Officer</t>
  </si>
  <si>
    <t xml:space="preserve">Lead Authority - Management &amp; Administration of Mgt. Group, NWJHCF &amp; Protocol arrangements for S10 funding in the NW region. </t>
  </si>
  <si>
    <t>Dublin City Council</t>
  </si>
  <si>
    <t>PASS licencing Fees &amp; support for the NW Region</t>
  </si>
  <si>
    <t>Sligo Co Co</t>
  </si>
  <si>
    <t>Donegal Co Co</t>
  </si>
  <si>
    <t>Leitrim Co Co</t>
  </si>
  <si>
    <t>Category 3 - Long-Term Supported Accommodation</t>
  </si>
  <si>
    <t>Various landlords/Focus</t>
  </si>
  <si>
    <t>Rent Deposits to secure Private Rented Tenancies/SLA with Focus</t>
  </si>
  <si>
    <t>Actual Outturn</t>
  </si>
  <si>
    <t>Total Outturn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</si>
</sst>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3" fontId="3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5" xfId="1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6" fontId="2" fillId="0" borderId="5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3" fontId="3" fillId="0" borderId="5" xfId="0" applyNumberFormat="1" applyFont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10" fillId="2" borderId="8" xfId="0" applyFont="1" applyFill="1" applyBorder="1" applyAlignment="1">
      <alignment horizontal="left" wrapText="1"/>
    </xf>
    <xf numFmtId="0" fontId="4" fillId="2" borderId="0" xfId="0" applyFont="1" applyFill="1"/>
    <xf numFmtId="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3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2" fillId="0" borderId="3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topLeftCell="A5" zoomScaleNormal="100" workbookViewId="0">
      <selection activeCell="C11" sqref="C11"/>
    </sheetView>
  </sheetViews>
  <sheetFormatPr defaultColWidth="9.08984375" defaultRowHeight="14" x14ac:dyDescent="0.3"/>
  <cols>
    <col min="1" max="1" width="22.6328125" style="1" customWidth="1"/>
    <col min="2" max="2" width="33.453125" style="1" bestFit="1" customWidth="1"/>
    <col min="3" max="3" width="16.90625" style="1" customWidth="1"/>
    <col min="4" max="4" width="16.6328125" style="1" customWidth="1"/>
    <col min="5" max="5" width="34.36328125" style="1" customWidth="1"/>
    <col min="6" max="6" width="13.36328125" style="16" customWidth="1"/>
    <col min="7" max="11" width="13.36328125" style="15" customWidth="1"/>
    <col min="12" max="16384" width="9.08984375" style="2"/>
  </cols>
  <sheetData>
    <row r="1" spans="1:12" ht="17.5" x14ac:dyDescent="0.35">
      <c r="A1" s="58" t="s">
        <v>20</v>
      </c>
      <c r="B1" s="58"/>
      <c r="C1" s="36"/>
      <c r="D1" s="36"/>
      <c r="E1" s="36"/>
    </row>
    <row r="2" spans="1:12" ht="17.5" x14ac:dyDescent="0.35">
      <c r="A2" s="58"/>
      <c r="B2" s="58"/>
      <c r="C2" s="36"/>
      <c r="D2" s="36"/>
      <c r="E2" s="36"/>
    </row>
    <row r="3" spans="1:12" ht="17.5" x14ac:dyDescent="0.35">
      <c r="A3" s="36"/>
      <c r="B3" s="36"/>
      <c r="C3" s="36"/>
      <c r="D3" s="36"/>
      <c r="E3" s="36"/>
    </row>
    <row r="4" spans="1:12" ht="18" x14ac:dyDescent="0.4">
      <c r="A4" s="59" t="s">
        <v>46</v>
      </c>
      <c r="B4" s="59"/>
      <c r="C4" s="59"/>
      <c r="D4" s="59"/>
      <c r="E4" s="59"/>
    </row>
    <row r="5" spans="1:12" ht="18.5" thickBot="1" x14ac:dyDescent="0.45">
      <c r="A5" s="3"/>
      <c r="B5" s="2"/>
      <c r="C5" s="2"/>
      <c r="D5" s="2"/>
      <c r="E5" s="2"/>
    </row>
    <row r="6" spans="1:12" ht="16" thickBot="1" x14ac:dyDescent="0.4">
      <c r="A6" s="53" t="s">
        <v>16</v>
      </c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2" ht="42" customHeight="1" thickBot="1" x14ac:dyDescent="0.3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5" t="s">
        <v>5</v>
      </c>
      <c r="G7" s="6" t="s">
        <v>6</v>
      </c>
      <c r="H7" s="6" t="s">
        <v>7</v>
      </c>
      <c r="I7" s="6" t="s">
        <v>8</v>
      </c>
      <c r="J7" s="6" t="s">
        <v>22</v>
      </c>
      <c r="K7" s="6" t="s">
        <v>9</v>
      </c>
      <c r="L7" s="52" t="s">
        <v>88</v>
      </c>
    </row>
    <row r="8" spans="1:12" ht="25.5" x14ac:dyDescent="0.3">
      <c r="A8" s="14" t="s">
        <v>30</v>
      </c>
      <c r="B8" s="7" t="s">
        <v>31</v>
      </c>
      <c r="C8" s="7" t="s">
        <v>85</v>
      </c>
      <c r="D8" s="40" t="s">
        <v>81</v>
      </c>
      <c r="E8" s="7" t="s">
        <v>86</v>
      </c>
      <c r="F8" s="26">
        <v>28709</v>
      </c>
      <c r="G8" s="26">
        <v>0</v>
      </c>
      <c r="H8" s="26">
        <v>1300</v>
      </c>
      <c r="I8" s="26">
        <v>575</v>
      </c>
      <c r="J8" s="26">
        <v>380</v>
      </c>
      <c r="K8" s="26">
        <v>21256</v>
      </c>
      <c r="L8" s="51">
        <f>SUM(G8:K8)</f>
        <v>23511</v>
      </c>
    </row>
    <row r="9" spans="1:12" ht="63" x14ac:dyDescent="0.3">
      <c r="A9" s="14"/>
      <c r="B9" s="8" t="s">
        <v>32</v>
      </c>
      <c r="C9" s="8" t="s">
        <v>33</v>
      </c>
      <c r="D9" s="8" t="s">
        <v>82</v>
      </c>
      <c r="E9" s="8" t="s">
        <v>34</v>
      </c>
      <c r="F9" s="17">
        <v>43158</v>
      </c>
      <c r="G9" s="17">
        <v>0</v>
      </c>
      <c r="H9" s="17">
        <v>0</v>
      </c>
      <c r="I9" s="17">
        <v>0</v>
      </c>
      <c r="J9" s="17">
        <v>0</v>
      </c>
      <c r="K9" s="17">
        <v>1573</v>
      </c>
      <c r="L9" s="51">
        <f>SUM(G9:K9)</f>
        <v>1573</v>
      </c>
    </row>
    <row r="10" spans="1:12" ht="25.5" x14ac:dyDescent="0.3">
      <c r="A10" s="14" t="s">
        <v>35</v>
      </c>
      <c r="B10" s="8" t="s">
        <v>31</v>
      </c>
      <c r="C10" s="8" t="s">
        <v>36</v>
      </c>
      <c r="D10" s="40" t="s">
        <v>81</v>
      </c>
      <c r="E10" s="8" t="s">
        <v>37</v>
      </c>
      <c r="F10" s="17">
        <v>31254</v>
      </c>
      <c r="G10" s="17">
        <v>7936</v>
      </c>
      <c r="H10" s="17">
        <v>7936</v>
      </c>
      <c r="I10" s="17">
        <v>7936</v>
      </c>
      <c r="J10" s="17">
        <v>5291</v>
      </c>
      <c r="K10" s="17">
        <v>2645</v>
      </c>
      <c r="L10" s="51">
        <f t="shared" ref="L10:L13" si="0">SUM(G10:K10)</f>
        <v>31744</v>
      </c>
    </row>
    <row r="11" spans="1:12" x14ac:dyDescent="0.3">
      <c r="A11" s="14"/>
      <c r="B11" s="8" t="s">
        <v>38</v>
      </c>
      <c r="C11" s="8" t="s">
        <v>39</v>
      </c>
      <c r="D11" s="8" t="s">
        <v>82</v>
      </c>
      <c r="E11" s="8" t="s">
        <v>40</v>
      </c>
      <c r="F11" s="17">
        <v>31792</v>
      </c>
      <c r="G11" s="17">
        <v>7948</v>
      </c>
      <c r="H11" s="17">
        <v>7948</v>
      </c>
      <c r="I11" s="17">
        <v>7948</v>
      </c>
      <c r="J11" s="17">
        <v>7948</v>
      </c>
      <c r="K11" s="17">
        <v>0</v>
      </c>
      <c r="L11" s="51">
        <f t="shared" si="0"/>
        <v>31792</v>
      </c>
    </row>
    <row r="12" spans="1:12" ht="25.5" x14ac:dyDescent="0.3">
      <c r="A12" s="14"/>
      <c r="B12" s="8"/>
      <c r="C12" s="8" t="s">
        <v>41</v>
      </c>
      <c r="D12" s="8" t="s">
        <v>82</v>
      </c>
      <c r="E12" s="8" t="s">
        <v>42</v>
      </c>
      <c r="F12" s="17">
        <v>17000</v>
      </c>
      <c r="G12" s="17">
        <v>3010</v>
      </c>
      <c r="H12" s="17">
        <v>2170</v>
      </c>
      <c r="I12" s="17">
        <v>2290</v>
      </c>
      <c r="J12" s="17">
        <v>1500</v>
      </c>
      <c r="K12" s="17">
        <v>760</v>
      </c>
      <c r="L12" s="51">
        <f t="shared" si="0"/>
        <v>9730</v>
      </c>
    </row>
    <row r="13" spans="1:12" ht="25.5" x14ac:dyDescent="0.3">
      <c r="A13" s="14"/>
      <c r="B13" s="8" t="s">
        <v>43</v>
      </c>
      <c r="C13" s="8" t="s">
        <v>44</v>
      </c>
      <c r="D13" s="8" t="s">
        <v>83</v>
      </c>
      <c r="E13" s="8" t="s">
        <v>45</v>
      </c>
      <c r="F13" s="17">
        <v>5500</v>
      </c>
      <c r="G13" s="17">
        <v>625</v>
      </c>
      <c r="H13" s="17">
        <v>300</v>
      </c>
      <c r="I13" s="17">
        <v>600</v>
      </c>
      <c r="J13" s="17">
        <v>700</v>
      </c>
      <c r="K13" s="17">
        <v>350</v>
      </c>
      <c r="L13" s="51">
        <f t="shared" si="0"/>
        <v>2575</v>
      </c>
    </row>
    <row r="14" spans="1:12" x14ac:dyDescent="0.3">
      <c r="A14" s="14"/>
      <c r="B14" s="14"/>
      <c r="C14" s="9"/>
      <c r="D14" s="9"/>
      <c r="E14" s="9"/>
      <c r="F14" s="27"/>
      <c r="G14" s="17"/>
      <c r="H14" s="17"/>
      <c r="I14" s="17"/>
      <c r="J14" s="17"/>
      <c r="K14" s="17"/>
    </row>
    <row r="15" spans="1:12" ht="15.5" x14ac:dyDescent="0.35">
      <c r="A15" s="60" t="s">
        <v>21</v>
      </c>
      <c r="B15" s="61"/>
      <c r="C15" s="61"/>
      <c r="D15" s="61"/>
      <c r="E15" s="62"/>
      <c r="F15" s="30">
        <f t="shared" ref="F15:K15" si="1">SUM(F8:F14)</f>
        <v>157413</v>
      </c>
      <c r="G15" s="30">
        <f t="shared" si="1"/>
        <v>19519</v>
      </c>
      <c r="H15" s="30">
        <f t="shared" si="1"/>
        <v>19654</v>
      </c>
      <c r="I15" s="30">
        <f t="shared" si="1"/>
        <v>19349</v>
      </c>
      <c r="J15" s="30">
        <f t="shared" si="1"/>
        <v>15819</v>
      </c>
      <c r="K15" s="30">
        <f t="shared" si="1"/>
        <v>26584</v>
      </c>
    </row>
    <row r="16" spans="1:12" x14ac:dyDescent="0.3">
      <c r="A16" s="10"/>
      <c r="B16" s="20"/>
      <c r="C16" s="20"/>
      <c r="D16" s="20"/>
      <c r="E16" s="20"/>
      <c r="F16" s="18"/>
      <c r="G16" s="21"/>
      <c r="H16" s="21"/>
      <c r="I16" s="21"/>
      <c r="J16" s="21"/>
      <c r="K16" s="21"/>
    </row>
    <row r="17" spans="1:12" ht="14.5" thickBot="1" x14ac:dyDescent="0.35">
      <c r="A17" s="10"/>
      <c r="B17" s="10"/>
      <c r="C17" s="10"/>
      <c r="D17" s="10"/>
      <c r="E17" s="10"/>
    </row>
    <row r="18" spans="1:12" ht="16" thickBot="1" x14ac:dyDescent="0.4">
      <c r="A18" s="53" t="s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</row>
    <row r="19" spans="1:12" ht="42" customHeight="1" thickBot="1" x14ac:dyDescent="0.35">
      <c r="A19" s="4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5" t="s">
        <v>5</v>
      </c>
      <c r="G19" s="6" t="s">
        <v>6</v>
      </c>
      <c r="H19" s="6" t="s">
        <v>7</v>
      </c>
      <c r="I19" s="6" t="s">
        <v>8</v>
      </c>
      <c r="J19" s="6" t="s">
        <v>22</v>
      </c>
      <c r="K19" s="6" t="s">
        <v>9</v>
      </c>
    </row>
    <row r="20" spans="1:12" ht="25.5" x14ac:dyDescent="0.3">
      <c r="A20" s="9" t="s">
        <v>47</v>
      </c>
      <c r="B20" s="7" t="s">
        <v>48</v>
      </c>
      <c r="C20" s="7" t="s">
        <v>36</v>
      </c>
      <c r="D20" s="12" t="s">
        <v>81</v>
      </c>
      <c r="E20" s="7" t="s">
        <v>49</v>
      </c>
      <c r="F20" s="26">
        <v>46355</v>
      </c>
      <c r="G20" s="26">
        <v>11430</v>
      </c>
      <c r="H20" s="26">
        <v>11557</v>
      </c>
      <c r="I20" s="26">
        <v>11684</v>
      </c>
      <c r="J20" s="26">
        <v>7747</v>
      </c>
      <c r="K20" s="26">
        <v>3937</v>
      </c>
      <c r="L20" s="51">
        <f>SUM(G20:K20)</f>
        <v>46355</v>
      </c>
    </row>
    <row r="21" spans="1:12" ht="25.5" x14ac:dyDescent="0.3">
      <c r="A21" s="8" t="s">
        <v>47</v>
      </c>
      <c r="B21" s="8" t="s">
        <v>50</v>
      </c>
      <c r="C21" s="8" t="s">
        <v>51</v>
      </c>
      <c r="D21" s="40" t="s">
        <v>81</v>
      </c>
      <c r="E21" s="8" t="s">
        <v>52</v>
      </c>
      <c r="F21" s="17">
        <v>25760</v>
      </c>
      <c r="G21" s="17">
        <v>6300</v>
      </c>
      <c r="H21" s="17">
        <v>5421</v>
      </c>
      <c r="I21" s="17">
        <v>6440</v>
      </c>
      <c r="J21" s="17">
        <v>4883</v>
      </c>
      <c r="K21" s="17">
        <v>2170</v>
      </c>
      <c r="L21" s="51">
        <f t="shared" ref="L21:L26" si="2">SUM(G21:K21)</f>
        <v>25214</v>
      </c>
    </row>
    <row r="22" spans="1:12" ht="25.5" x14ac:dyDescent="0.3">
      <c r="A22" s="9" t="s">
        <v>10</v>
      </c>
      <c r="B22" s="9" t="s">
        <v>53</v>
      </c>
      <c r="C22" s="9" t="s">
        <v>54</v>
      </c>
      <c r="D22" s="8" t="s">
        <v>82</v>
      </c>
      <c r="E22" s="8" t="s">
        <v>55</v>
      </c>
      <c r="F22" s="17">
        <v>23680</v>
      </c>
      <c r="G22" s="17">
        <v>5920</v>
      </c>
      <c r="H22" s="17">
        <v>5920</v>
      </c>
      <c r="I22" s="17">
        <v>5920</v>
      </c>
      <c r="J22" s="17">
        <v>5920</v>
      </c>
      <c r="K22" s="17">
        <v>2960</v>
      </c>
      <c r="L22" s="51">
        <f t="shared" si="2"/>
        <v>26640</v>
      </c>
    </row>
    <row r="23" spans="1:12" x14ac:dyDescent="0.3">
      <c r="A23" s="9"/>
      <c r="B23" s="9" t="s">
        <v>56</v>
      </c>
      <c r="C23" s="9" t="s">
        <v>56</v>
      </c>
      <c r="D23" s="8" t="s">
        <v>82</v>
      </c>
      <c r="E23" s="9" t="s">
        <v>57</v>
      </c>
      <c r="F23" s="27">
        <v>25485</v>
      </c>
      <c r="G23" s="17">
        <v>3666.89</v>
      </c>
      <c r="H23" s="17">
        <v>6057</v>
      </c>
      <c r="I23" s="17">
        <v>7028</v>
      </c>
      <c r="J23" s="17">
        <v>3600</v>
      </c>
      <c r="K23" s="17">
        <v>3771</v>
      </c>
      <c r="L23" s="51">
        <f t="shared" si="2"/>
        <v>24122.89</v>
      </c>
    </row>
    <row r="24" spans="1:12" x14ac:dyDescent="0.3">
      <c r="A24" s="9"/>
      <c r="B24" s="9" t="s">
        <v>31</v>
      </c>
      <c r="C24" s="9" t="s">
        <v>58</v>
      </c>
      <c r="D24" s="41" t="s">
        <v>82</v>
      </c>
      <c r="E24" s="9" t="s">
        <v>59</v>
      </c>
      <c r="F24" s="27">
        <v>3700</v>
      </c>
      <c r="G24" s="17">
        <v>3095</v>
      </c>
      <c r="H24" s="17">
        <v>334</v>
      </c>
      <c r="I24" s="17">
        <v>208</v>
      </c>
      <c r="J24" s="17">
        <v>98</v>
      </c>
      <c r="K24" s="17">
        <v>196</v>
      </c>
      <c r="L24" s="51">
        <f t="shared" si="2"/>
        <v>3931</v>
      </c>
    </row>
    <row r="25" spans="1:12" ht="25.5" x14ac:dyDescent="0.3">
      <c r="A25" s="9" t="s">
        <v>60</v>
      </c>
      <c r="B25" s="9" t="s">
        <v>31</v>
      </c>
      <c r="C25" s="9" t="s">
        <v>61</v>
      </c>
      <c r="D25" s="40" t="s">
        <v>81</v>
      </c>
      <c r="E25" s="9" t="s">
        <v>62</v>
      </c>
      <c r="F25" s="27">
        <v>14000</v>
      </c>
      <c r="G25" s="17">
        <v>1125</v>
      </c>
      <c r="H25" s="17">
        <v>0</v>
      </c>
      <c r="I25" s="17">
        <v>680</v>
      </c>
      <c r="J25" s="17">
        <v>212</v>
      </c>
      <c r="K25" s="17">
        <v>500</v>
      </c>
      <c r="L25" s="51">
        <f t="shared" si="2"/>
        <v>2517</v>
      </c>
    </row>
    <row r="26" spans="1:12" ht="50.5" x14ac:dyDescent="0.3">
      <c r="A26" s="9" t="s">
        <v>63</v>
      </c>
      <c r="B26" s="9" t="s">
        <v>43</v>
      </c>
      <c r="C26" s="9" t="s">
        <v>64</v>
      </c>
      <c r="D26" s="8" t="s">
        <v>83</v>
      </c>
      <c r="E26" s="9" t="s">
        <v>65</v>
      </c>
      <c r="F26" s="27">
        <v>500</v>
      </c>
      <c r="G26" s="17">
        <v>0</v>
      </c>
      <c r="H26" s="17">
        <v>0</v>
      </c>
      <c r="I26" s="17">
        <v>479</v>
      </c>
      <c r="J26" s="17">
        <v>1280</v>
      </c>
      <c r="K26" s="17">
        <v>0</v>
      </c>
      <c r="L26" s="51">
        <f t="shared" si="2"/>
        <v>1759</v>
      </c>
    </row>
    <row r="27" spans="1:12" x14ac:dyDescent="0.3">
      <c r="A27" s="9"/>
      <c r="B27" s="9"/>
      <c r="C27" s="9"/>
      <c r="D27" s="9"/>
      <c r="E27" s="9"/>
      <c r="F27" s="27"/>
      <c r="G27" s="17"/>
      <c r="H27" s="17"/>
      <c r="I27" s="17"/>
      <c r="J27" s="17"/>
      <c r="K27" s="17"/>
    </row>
    <row r="28" spans="1:12" ht="15.5" x14ac:dyDescent="0.35">
      <c r="A28" s="60" t="s">
        <v>21</v>
      </c>
      <c r="B28" s="61"/>
      <c r="C28" s="61"/>
      <c r="D28" s="61"/>
      <c r="E28" s="62"/>
      <c r="F28" s="30">
        <f t="shared" ref="F28:K28" si="3">SUM(F20:F27)</f>
        <v>139480</v>
      </c>
      <c r="G28" s="30">
        <f t="shared" si="3"/>
        <v>31536.89</v>
      </c>
      <c r="H28" s="30">
        <f t="shared" si="3"/>
        <v>29289</v>
      </c>
      <c r="I28" s="30">
        <f t="shared" si="3"/>
        <v>32439</v>
      </c>
      <c r="J28" s="30">
        <f t="shared" si="3"/>
        <v>23740</v>
      </c>
      <c r="K28" s="30">
        <f t="shared" si="3"/>
        <v>13534</v>
      </c>
    </row>
    <row r="29" spans="1:12" x14ac:dyDescent="0.3">
      <c r="B29" s="22"/>
      <c r="C29" s="22"/>
      <c r="D29" s="22"/>
      <c r="E29" s="22"/>
      <c r="F29" s="18"/>
      <c r="G29" s="21"/>
      <c r="H29" s="21"/>
      <c r="I29" s="21"/>
      <c r="J29" s="21"/>
      <c r="K29" s="21"/>
    </row>
    <row r="30" spans="1:12" ht="14.5" thickBot="1" x14ac:dyDescent="0.35">
      <c r="B30" s="11"/>
      <c r="C30" s="11"/>
      <c r="D30" s="11"/>
      <c r="E30" s="11"/>
    </row>
    <row r="31" spans="1:12" ht="16" thickBot="1" x14ac:dyDescent="0.4">
      <c r="A31" s="53" t="s">
        <v>84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2" ht="42" customHeight="1" thickBot="1" x14ac:dyDescent="0.35">
      <c r="A32" s="4" t="s">
        <v>0</v>
      </c>
      <c r="B32" s="4" t="s">
        <v>1</v>
      </c>
      <c r="C32" s="4" t="s">
        <v>2</v>
      </c>
      <c r="D32" s="4" t="s">
        <v>3</v>
      </c>
      <c r="E32" s="4" t="s">
        <v>4</v>
      </c>
      <c r="F32" s="5" t="s">
        <v>5</v>
      </c>
      <c r="G32" s="6" t="s">
        <v>6</v>
      </c>
      <c r="H32" s="6" t="s">
        <v>7</v>
      </c>
      <c r="I32" s="6" t="s">
        <v>8</v>
      </c>
      <c r="J32" s="6" t="s">
        <v>22</v>
      </c>
      <c r="K32" s="6" t="s">
        <v>9</v>
      </c>
    </row>
    <row r="33" spans="1:12" ht="25.5" x14ac:dyDescent="0.3">
      <c r="A33" s="37" t="s">
        <v>11</v>
      </c>
      <c r="B33" s="7" t="s">
        <v>50</v>
      </c>
      <c r="C33" s="7" t="s">
        <v>51</v>
      </c>
      <c r="D33" s="12" t="s">
        <v>81</v>
      </c>
      <c r="E33" s="7" t="s">
        <v>66</v>
      </c>
      <c r="F33" s="26">
        <v>32200</v>
      </c>
      <c r="G33" s="26">
        <v>6300</v>
      </c>
      <c r="H33" s="26">
        <v>6776</v>
      </c>
      <c r="I33" s="26">
        <v>8050</v>
      </c>
      <c r="J33" s="26">
        <v>4200</v>
      </c>
      <c r="K33" s="26">
        <v>1628</v>
      </c>
      <c r="L33" s="51">
        <f>SUM(G33:K33)</f>
        <v>26954</v>
      </c>
    </row>
    <row r="34" spans="1:12" ht="25.5" x14ac:dyDescent="0.3">
      <c r="A34" s="39" t="s">
        <v>67</v>
      </c>
      <c r="B34" s="7" t="s">
        <v>68</v>
      </c>
      <c r="C34" s="7" t="s">
        <v>36</v>
      </c>
      <c r="D34" s="40" t="s">
        <v>81</v>
      </c>
      <c r="E34" s="7" t="s">
        <v>66</v>
      </c>
      <c r="F34" s="26">
        <v>23020</v>
      </c>
      <c r="G34" s="26">
        <v>5670</v>
      </c>
      <c r="H34" s="26">
        <v>5779</v>
      </c>
      <c r="I34" s="26">
        <v>5842</v>
      </c>
      <c r="J34" s="26">
        <v>3874</v>
      </c>
      <c r="K34" s="26">
        <v>1968</v>
      </c>
      <c r="L34" s="51">
        <f>SUM(G34:K34)</f>
        <v>23133</v>
      </c>
    </row>
    <row r="35" spans="1:12" x14ac:dyDescent="0.3">
      <c r="A35" s="14"/>
      <c r="B35" s="9"/>
      <c r="C35" s="9"/>
      <c r="D35" s="9"/>
      <c r="E35" s="9"/>
      <c r="F35" s="17"/>
      <c r="G35" s="17"/>
      <c r="H35" s="17"/>
      <c r="I35" s="17"/>
      <c r="J35" s="17"/>
      <c r="K35" s="17"/>
    </row>
    <row r="36" spans="1:12" ht="15.5" x14ac:dyDescent="0.35">
      <c r="A36" s="55" t="s">
        <v>23</v>
      </c>
      <c r="B36" s="56"/>
      <c r="C36" s="56"/>
      <c r="D36" s="56"/>
      <c r="E36" s="57"/>
      <c r="F36" s="30">
        <f t="shared" ref="F36:K36" si="4">SUM(F33:F35)</f>
        <v>55220</v>
      </c>
      <c r="G36" s="30">
        <f t="shared" si="4"/>
        <v>11970</v>
      </c>
      <c r="H36" s="30">
        <f t="shared" si="4"/>
        <v>12555</v>
      </c>
      <c r="I36" s="30">
        <f t="shared" si="4"/>
        <v>13892</v>
      </c>
      <c r="J36" s="30">
        <f t="shared" si="4"/>
        <v>8074</v>
      </c>
      <c r="K36" s="30">
        <f t="shared" si="4"/>
        <v>3596</v>
      </c>
    </row>
    <row r="37" spans="1:12" x14ac:dyDescent="0.3">
      <c r="B37" s="22"/>
      <c r="C37" s="22"/>
      <c r="D37" s="22"/>
      <c r="E37" s="22"/>
      <c r="F37" s="18"/>
      <c r="G37" s="21"/>
      <c r="H37" s="21"/>
      <c r="I37" s="19"/>
      <c r="J37" s="19"/>
      <c r="K37" s="19"/>
    </row>
    <row r="38" spans="1:12" ht="14.5" thickBot="1" x14ac:dyDescent="0.35">
      <c r="F38" s="18"/>
      <c r="G38" s="19"/>
      <c r="H38" s="19"/>
      <c r="I38" s="19"/>
      <c r="J38" s="19"/>
      <c r="K38" s="19"/>
    </row>
    <row r="39" spans="1:12" ht="16" thickBot="1" x14ac:dyDescent="0.4">
      <c r="A39" s="53" t="s">
        <v>17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</row>
    <row r="40" spans="1:12" ht="42" customHeight="1" thickBot="1" x14ac:dyDescent="0.35">
      <c r="A40" s="4" t="s">
        <v>0</v>
      </c>
      <c r="B40" s="4" t="s">
        <v>1</v>
      </c>
      <c r="C40" s="4" t="s">
        <v>2</v>
      </c>
      <c r="D40" s="4" t="s">
        <v>3</v>
      </c>
      <c r="E40" s="4" t="s">
        <v>4</v>
      </c>
      <c r="F40" s="5" t="s">
        <v>5</v>
      </c>
      <c r="G40" s="6" t="s">
        <v>6</v>
      </c>
      <c r="H40" s="6" t="s">
        <v>7</v>
      </c>
      <c r="I40" s="6" t="s">
        <v>8</v>
      </c>
      <c r="J40" s="6" t="s">
        <v>22</v>
      </c>
      <c r="K40" s="6" t="s">
        <v>9</v>
      </c>
    </row>
    <row r="41" spans="1:12" x14ac:dyDescent="0.3">
      <c r="A41" s="38" t="s">
        <v>12</v>
      </c>
      <c r="B41" s="38" t="s">
        <v>69</v>
      </c>
      <c r="C41" s="38"/>
      <c r="D41" s="38"/>
      <c r="E41" s="38"/>
      <c r="F41" s="26"/>
      <c r="G41" s="26"/>
      <c r="H41" s="26"/>
      <c r="I41" s="26"/>
      <c r="J41" s="26"/>
      <c r="K41" s="26"/>
    </row>
    <row r="42" spans="1:12" ht="15.5" x14ac:dyDescent="0.35">
      <c r="A42" s="55" t="s">
        <v>23</v>
      </c>
      <c r="B42" s="56"/>
      <c r="C42" s="56"/>
      <c r="D42" s="56"/>
      <c r="E42" s="57"/>
      <c r="F42" s="30">
        <f t="shared" ref="F42:K42" si="5">SUM(F41:F41)</f>
        <v>0</v>
      </c>
      <c r="G42" s="30">
        <f t="shared" si="5"/>
        <v>0</v>
      </c>
      <c r="H42" s="30">
        <f t="shared" si="5"/>
        <v>0</v>
      </c>
      <c r="I42" s="30">
        <f t="shared" si="5"/>
        <v>0</v>
      </c>
      <c r="J42" s="30">
        <f t="shared" si="5"/>
        <v>0</v>
      </c>
      <c r="K42" s="30">
        <f t="shared" si="5"/>
        <v>0</v>
      </c>
    </row>
    <row r="43" spans="1:12" x14ac:dyDescent="0.3">
      <c r="B43" s="22"/>
      <c r="C43" s="22"/>
      <c r="D43" s="22"/>
      <c r="E43" s="22"/>
      <c r="F43" s="18"/>
      <c r="G43" s="21"/>
      <c r="H43" s="21"/>
      <c r="I43" s="19"/>
      <c r="J43" s="19"/>
      <c r="K43" s="19"/>
    </row>
    <row r="44" spans="1:12" ht="14.5" thickBot="1" x14ac:dyDescent="0.35">
      <c r="F44" s="18"/>
      <c r="G44" s="19"/>
      <c r="H44" s="19"/>
      <c r="I44" s="19"/>
      <c r="J44" s="19"/>
      <c r="K44" s="19"/>
    </row>
    <row r="45" spans="1:12" ht="16" thickBot="1" x14ac:dyDescent="0.4">
      <c r="A45" s="53" t="s">
        <v>18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6" spans="1:12" ht="42" customHeight="1" thickBot="1" x14ac:dyDescent="0.35">
      <c r="A46" s="4" t="s">
        <v>0</v>
      </c>
      <c r="B46" s="4" t="s">
        <v>1</v>
      </c>
      <c r="C46" s="4" t="s">
        <v>2</v>
      </c>
      <c r="D46" s="4" t="s">
        <v>3</v>
      </c>
      <c r="E46" s="4" t="s">
        <v>4</v>
      </c>
      <c r="F46" s="5" t="s">
        <v>5</v>
      </c>
      <c r="G46" s="6" t="s">
        <v>6</v>
      </c>
      <c r="H46" s="6" t="s">
        <v>7</v>
      </c>
      <c r="I46" s="6" t="s">
        <v>8</v>
      </c>
      <c r="J46" s="6" t="s">
        <v>22</v>
      </c>
      <c r="K46" s="6" t="s">
        <v>9</v>
      </c>
    </row>
    <row r="47" spans="1:12" x14ac:dyDescent="0.3">
      <c r="A47" s="12" t="s">
        <v>13</v>
      </c>
      <c r="B47" s="12" t="s">
        <v>70</v>
      </c>
      <c r="C47" s="12" t="s">
        <v>71</v>
      </c>
      <c r="D47" s="12" t="s">
        <v>81</v>
      </c>
      <c r="E47" s="12" t="s">
        <v>72</v>
      </c>
      <c r="F47" s="28">
        <v>18326</v>
      </c>
      <c r="G47" s="28">
        <v>3927</v>
      </c>
      <c r="H47" s="28">
        <v>3927</v>
      </c>
      <c r="I47" s="28">
        <v>3927</v>
      </c>
      <c r="J47" s="28">
        <v>2618</v>
      </c>
      <c r="K47" s="28">
        <v>1309</v>
      </c>
      <c r="L47" s="51">
        <f>SUM(G47:K47)</f>
        <v>15708</v>
      </c>
    </row>
    <row r="48" spans="1:12" x14ac:dyDescent="0.3">
      <c r="A48" s="40" t="s">
        <v>13</v>
      </c>
      <c r="B48" s="40" t="s">
        <v>73</v>
      </c>
      <c r="C48" s="40" t="s">
        <v>71</v>
      </c>
      <c r="D48" s="40" t="s">
        <v>81</v>
      </c>
      <c r="E48" s="40" t="s">
        <v>72</v>
      </c>
      <c r="F48" s="26">
        <v>15708</v>
      </c>
      <c r="G48" s="26">
        <v>3927</v>
      </c>
      <c r="H48" s="26">
        <v>3927</v>
      </c>
      <c r="I48" s="26">
        <v>3927</v>
      </c>
      <c r="J48" s="26">
        <v>2618</v>
      </c>
      <c r="K48" s="26">
        <v>1309</v>
      </c>
      <c r="L48" s="51">
        <f t="shared" ref="L48:L49" si="6">SUM(G48:K48)</f>
        <v>15708</v>
      </c>
    </row>
    <row r="49" spans="1:12" ht="25.5" x14ac:dyDescent="0.3">
      <c r="A49" s="40" t="s">
        <v>13</v>
      </c>
      <c r="B49" s="40" t="s">
        <v>74</v>
      </c>
      <c r="C49" s="40" t="s">
        <v>75</v>
      </c>
      <c r="D49" s="8" t="s">
        <v>82</v>
      </c>
      <c r="E49" s="40" t="s">
        <v>76</v>
      </c>
      <c r="F49" s="26">
        <v>60000</v>
      </c>
      <c r="G49" s="26">
        <v>5963</v>
      </c>
      <c r="H49" s="26">
        <v>5963</v>
      </c>
      <c r="I49" s="26">
        <v>5963</v>
      </c>
      <c r="J49" s="26">
        <v>5963</v>
      </c>
      <c r="K49" s="26">
        <v>0</v>
      </c>
      <c r="L49" s="51">
        <f t="shared" si="6"/>
        <v>23852</v>
      </c>
    </row>
    <row r="50" spans="1:12" x14ac:dyDescent="0.3">
      <c r="A50" s="13"/>
      <c r="B50" s="13"/>
      <c r="C50" s="13"/>
      <c r="D50" s="13"/>
      <c r="E50" s="13"/>
      <c r="F50" s="17"/>
      <c r="G50" s="17"/>
      <c r="H50" s="17"/>
      <c r="I50" s="17"/>
      <c r="J50" s="17"/>
      <c r="K50" s="17"/>
    </row>
    <row r="51" spans="1:12" ht="15.5" x14ac:dyDescent="0.35">
      <c r="A51" s="55" t="s">
        <v>23</v>
      </c>
      <c r="B51" s="56"/>
      <c r="C51" s="56"/>
      <c r="D51" s="56"/>
      <c r="E51" s="57"/>
      <c r="F51" s="30">
        <f t="shared" ref="F51:K51" si="7">SUM(F47:F50)</f>
        <v>94034</v>
      </c>
      <c r="G51" s="30">
        <f t="shared" si="7"/>
        <v>13817</v>
      </c>
      <c r="H51" s="30">
        <f t="shared" si="7"/>
        <v>13817</v>
      </c>
      <c r="I51" s="30">
        <f t="shared" si="7"/>
        <v>13817</v>
      </c>
      <c r="J51" s="30">
        <f t="shared" si="7"/>
        <v>11199</v>
      </c>
      <c r="K51" s="30">
        <f t="shared" si="7"/>
        <v>2618</v>
      </c>
    </row>
    <row r="52" spans="1:12" x14ac:dyDescent="0.3">
      <c r="B52" s="22"/>
      <c r="C52" s="22"/>
      <c r="D52" s="22"/>
      <c r="E52" s="24"/>
      <c r="F52" s="18"/>
      <c r="G52" s="21"/>
      <c r="H52" s="21"/>
      <c r="I52" s="19"/>
      <c r="J52" s="19"/>
      <c r="K52" s="19"/>
    </row>
    <row r="53" spans="1:12" ht="14.5" thickBot="1" x14ac:dyDescent="0.35">
      <c r="A53" s="2"/>
      <c r="B53" s="2"/>
      <c r="C53" s="2"/>
      <c r="D53" s="2"/>
      <c r="E53" s="2"/>
    </row>
    <row r="54" spans="1:12" ht="16" thickBot="1" x14ac:dyDescent="0.4">
      <c r="A54" s="53" t="s">
        <v>19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</row>
    <row r="55" spans="1:12" ht="42" customHeight="1" thickBot="1" x14ac:dyDescent="0.35">
      <c r="A55" s="4" t="s">
        <v>0</v>
      </c>
      <c r="B55" s="4" t="s">
        <v>1</v>
      </c>
      <c r="C55" s="4" t="s">
        <v>2</v>
      </c>
      <c r="D55" s="4" t="s">
        <v>3</v>
      </c>
      <c r="E55" s="4" t="s">
        <v>4</v>
      </c>
      <c r="F55" s="5" t="s">
        <v>14</v>
      </c>
      <c r="G55" s="6" t="s">
        <v>6</v>
      </c>
      <c r="H55" s="6" t="s">
        <v>7</v>
      </c>
      <c r="I55" s="6" t="s">
        <v>8</v>
      </c>
      <c r="J55" s="6" t="s">
        <v>22</v>
      </c>
      <c r="K55" s="6" t="s">
        <v>9</v>
      </c>
    </row>
    <row r="56" spans="1:12" ht="50.5" x14ac:dyDescent="0.3">
      <c r="A56" s="14" t="s">
        <v>29</v>
      </c>
      <c r="B56" s="14" t="s">
        <v>77</v>
      </c>
      <c r="C56" s="12" t="s">
        <v>81</v>
      </c>
      <c r="D56" s="12" t="s">
        <v>81</v>
      </c>
      <c r="E56" s="14" t="s">
        <v>78</v>
      </c>
      <c r="F56" s="17">
        <v>41352</v>
      </c>
      <c r="G56" s="17">
        <v>10338</v>
      </c>
      <c r="H56" s="17">
        <v>10338</v>
      </c>
      <c r="I56" s="17">
        <v>10338</v>
      </c>
      <c r="J56" s="17">
        <v>6892</v>
      </c>
      <c r="K56" s="17">
        <v>8993</v>
      </c>
      <c r="L56" s="51">
        <f>SUM(G56:K56)</f>
        <v>46899</v>
      </c>
    </row>
    <row r="57" spans="1:12" ht="25.5" x14ac:dyDescent="0.3">
      <c r="A57" s="14" t="s">
        <v>29</v>
      </c>
      <c r="B57" s="14" t="s">
        <v>31</v>
      </c>
      <c r="C57" s="14" t="s">
        <v>79</v>
      </c>
      <c r="D57" s="40" t="s">
        <v>81</v>
      </c>
      <c r="E57" s="14" t="s">
        <v>80</v>
      </c>
      <c r="F57" s="17">
        <v>2000</v>
      </c>
      <c r="G57" s="17">
        <v>59.5</v>
      </c>
      <c r="H57" s="17">
        <v>0</v>
      </c>
      <c r="I57" s="17">
        <v>150</v>
      </c>
      <c r="J57" s="17">
        <v>1714</v>
      </c>
      <c r="K57" s="17">
        <v>2000</v>
      </c>
      <c r="L57" s="51">
        <f>SUM(G57:K57)</f>
        <v>3923.5</v>
      </c>
    </row>
    <row r="58" spans="1:12" x14ac:dyDescent="0.3">
      <c r="A58" s="14"/>
      <c r="B58" s="14"/>
      <c r="C58" s="14"/>
      <c r="D58" s="14"/>
      <c r="E58" s="14"/>
      <c r="F58" s="17"/>
      <c r="G58" s="17"/>
      <c r="H58" s="17"/>
      <c r="I58" s="17"/>
      <c r="J58" s="17"/>
      <c r="K58" s="17"/>
    </row>
    <row r="59" spans="1:12" ht="15.5" x14ac:dyDescent="0.35">
      <c r="A59" s="55" t="s">
        <v>23</v>
      </c>
      <c r="B59" s="56"/>
      <c r="C59" s="56"/>
      <c r="D59" s="56"/>
      <c r="E59" s="57"/>
      <c r="F59" s="30">
        <f t="shared" ref="F59:K59" si="8">SUM(F56:F58)</f>
        <v>43352</v>
      </c>
      <c r="G59" s="30">
        <f t="shared" si="8"/>
        <v>10397.5</v>
      </c>
      <c r="H59" s="30">
        <f t="shared" si="8"/>
        <v>10338</v>
      </c>
      <c r="I59" s="30">
        <f t="shared" si="8"/>
        <v>10488</v>
      </c>
      <c r="J59" s="30">
        <f t="shared" si="8"/>
        <v>8606</v>
      </c>
      <c r="K59" s="30">
        <f t="shared" si="8"/>
        <v>10993</v>
      </c>
    </row>
    <row r="60" spans="1:12" x14ac:dyDescent="0.3">
      <c r="A60" s="23"/>
      <c r="B60" s="23"/>
      <c r="C60" s="24"/>
      <c r="D60" s="24"/>
      <c r="E60" s="24"/>
      <c r="F60" s="25"/>
      <c r="G60" s="25"/>
      <c r="H60" s="25"/>
      <c r="I60" s="25"/>
      <c r="J60" s="25"/>
      <c r="K60" s="25"/>
    </row>
    <row r="61" spans="1:12" x14ac:dyDescent="0.3">
      <c r="A61" s="24"/>
      <c r="B61" s="24"/>
      <c r="C61" s="24"/>
      <c r="D61" s="24"/>
      <c r="E61" s="24"/>
      <c r="F61" s="25"/>
      <c r="G61" s="25"/>
      <c r="H61" s="25"/>
      <c r="I61" s="25"/>
      <c r="J61" s="25"/>
      <c r="K61" s="25"/>
      <c r="L61" s="51"/>
    </row>
    <row r="62" spans="1:12" ht="15.5" x14ac:dyDescent="0.35">
      <c r="A62" s="24"/>
      <c r="B62" s="24"/>
      <c r="C62" s="24"/>
      <c r="D62" s="24"/>
      <c r="E62" s="29" t="s">
        <v>28</v>
      </c>
      <c r="F62" s="30">
        <f>SUM(F59+F51+F36+F28+F15)</f>
        <v>489499</v>
      </c>
      <c r="G62" s="31"/>
      <c r="H62" s="31"/>
      <c r="I62" s="31"/>
      <c r="J62" s="31"/>
      <c r="K62" s="31"/>
      <c r="L62" s="51"/>
    </row>
    <row r="63" spans="1:12" ht="15.5" x14ac:dyDescent="0.35">
      <c r="A63" s="42"/>
      <c r="B63" s="43"/>
      <c r="C63" s="43"/>
      <c r="D63" s="43"/>
      <c r="E63" s="29"/>
      <c r="F63" s="32"/>
      <c r="G63" s="33"/>
      <c r="H63" s="34"/>
      <c r="I63" s="34"/>
      <c r="J63" s="34"/>
      <c r="K63" s="34"/>
      <c r="L63" s="51"/>
    </row>
    <row r="64" spans="1:12" ht="15.5" x14ac:dyDescent="0.35">
      <c r="A64" s="44" t="s">
        <v>26</v>
      </c>
      <c r="B64" s="45"/>
      <c r="C64" s="46" t="s">
        <v>25</v>
      </c>
      <c r="D64" s="45"/>
      <c r="E64" s="29" t="s">
        <v>24</v>
      </c>
      <c r="F64" s="32"/>
      <c r="G64" s="35">
        <f>G15+G28+G36+G42+G51+G59</f>
        <v>87240.39</v>
      </c>
      <c r="H64" s="35">
        <f>H15+H28+H36+H42+H51+H59</f>
        <v>85653</v>
      </c>
      <c r="I64" s="35">
        <f>I15+I28+I36+I42+I51+I59</f>
        <v>89985</v>
      </c>
      <c r="J64" s="35">
        <f>J15+J28+J36+J42+J51+J59</f>
        <v>67438</v>
      </c>
      <c r="K64" s="35">
        <f>K15+K28+K36+K42+K51+K59</f>
        <v>57325</v>
      </c>
    </row>
    <row r="65" spans="1:7" ht="15.5" x14ac:dyDescent="0.35">
      <c r="A65" s="44"/>
      <c r="B65" s="44"/>
      <c r="C65" s="46"/>
      <c r="D65" s="44"/>
      <c r="E65" s="50" t="s">
        <v>87</v>
      </c>
      <c r="G65" s="49">
        <f>SUM(G64:K64)</f>
        <v>387641.39</v>
      </c>
    </row>
    <row r="66" spans="1:7" ht="15.5" x14ac:dyDescent="0.35">
      <c r="A66" s="44" t="s">
        <v>27</v>
      </c>
      <c r="B66" s="45"/>
      <c r="C66" s="46" t="s">
        <v>25</v>
      </c>
      <c r="D66" s="47"/>
      <c r="E66" s="2"/>
    </row>
    <row r="67" spans="1:7" x14ac:dyDescent="0.3">
      <c r="A67" s="48"/>
      <c r="B67" s="48"/>
      <c r="C67" s="48"/>
      <c r="D67" s="48"/>
      <c r="E67" s="2"/>
    </row>
    <row r="68" spans="1:7" x14ac:dyDescent="0.3">
      <c r="A68" s="11"/>
    </row>
    <row r="71" spans="1:7" x14ac:dyDescent="0.3">
      <c r="B71" s="10"/>
      <c r="C71" s="10"/>
      <c r="D71" s="10"/>
      <c r="E71" s="10"/>
    </row>
    <row r="72" spans="1:7" x14ac:dyDescent="0.3">
      <c r="B72" s="10"/>
      <c r="C72" s="10"/>
      <c r="D72" s="10"/>
      <c r="E72" s="10"/>
    </row>
    <row r="73" spans="1:7" x14ac:dyDescent="0.3">
      <c r="B73" s="10"/>
      <c r="C73" s="10"/>
      <c r="D73" s="10"/>
      <c r="E73" s="10"/>
    </row>
    <row r="74" spans="1:7" x14ac:dyDescent="0.3">
      <c r="B74" s="10"/>
      <c r="C74" s="10"/>
      <c r="D74" s="10"/>
      <c r="E74" s="10"/>
    </row>
    <row r="75" spans="1:7" x14ac:dyDescent="0.3">
      <c r="B75" s="10"/>
      <c r="C75" s="10"/>
      <c r="D75" s="10"/>
      <c r="E75" s="10"/>
    </row>
    <row r="76" spans="1:7" x14ac:dyDescent="0.3">
      <c r="B76" s="10"/>
      <c r="C76" s="10"/>
      <c r="D76" s="10"/>
      <c r="E76" s="10"/>
    </row>
    <row r="77" spans="1:7" x14ac:dyDescent="0.3">
      <c r="B77" s="10"/>
      <c r="C77" s="10"/>
      <c r="D77" s="10"/>
      <c r="E77" s="10"/>
    </row>
    <row r="78" spans="1:7" x14ac:dyDescent="0.3">
      <c r="B78" s="10"/>
      <c r="C78" s="10"/>
      <c r="D78" s="10"/>
      <c r="E78" s="10"/>
    </row>
    <row r="79" spans="1:7" x14ac:dyDescent="0.3">
      <c r="B79" s="10"/>
      <c r="C79" s="10"/>
      <c r="D79" s="10"/>
      <c r="E79" s="10"/>
    </row>
    <row r="80" spans="1:7" x14ac:dyDescent="0.3">
      <c r="B80" s="10"/>
      <c r="C80" s="10"/>
      <c r="D80" s="10"/>
      <c r="E80" s="10"/>
    </row>
  </sheetData>
  <mergeCells count="14">
    <mergeCell ref="A1:B2"/>
    <mergeCell ref="A4:E4"/>
    <mergeCell ref="A15:E15"/>
    <mergeCell ref="A28:E28"/>
    <mergeCell ref="A36:E36"/>
    <mergeCell ref="A6:K6"/>
    <mergeCell ref="A18:K18"/>
    <mergeCell ref="A31:K31"/>
    <mergeCell ref="A39:K39"/>
    <mergeCell ref="A45:K45"/>
    <mergeCell ref="A42:E42"/>
    <mergeCell ref="A51:E51"/>
    <mergeCell ref="A59:E59"/>
    <mergeCell ref="A54:K54"/>
  </mergeCells>
  <pageMargins left="0.25" right="0.25" top="0.75" bottom="0.75" header="0.3" footer="0.3"/>
  <pageSetup paperSize="8" scale="92" orientation="landscape" r:id="rId1"/>
  <rowBreaks count="1" manualBreakCount="1">
    <brk id="30" max="16383" man="1"/>
  </rowBreaks>
  <ignoredErrors>
    <ignoredError sqref="L20:L26 L33:L34 L47:L49 L56:L57 L8:L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2026-08-04T09:12:45Z</dcterms:created>
  <dcterms:modified xsi:type="dcterms:W3CDTF">2026-08-04T09:12:54Z</dcterms:modified>
</cp:coreProperties>
</file>