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65" windowWidth="21840" windowHeight="12240"/>
  </bookViews>
  <sheets>
    <sheet name="Sheet1" sheetId="1" r:id="rId1"/>
  </sheets>
  <definedNames>
    <definedName name="_xlnm.Print_Area" localSheetId="0">Sheet1!$A$1:$F$93</definedName>
  </definedNames>
  <calcPr calcId="145621"/>
</workbook>
</file>

<file path=xl/calcChain.xml><?xml version="1.0" encoding="utf-8"?>
<calcChain xmlns="http://schemas.openxmlformats.org/spreadsheetml/2006/main">
  <c r="E68" i="1" l="1"/>
  <c r="F68" i="1"/>
  <c r="D68" i="1"/>
  <c r="D84" i="1" l="1"/>
  <c r="E84" i="1"/>
  <c r="F84" i="1"/>
  <c r="E23" i="1"/>
  <c r="F23" i="1"/>
  <c r="D41" i="1"/>
  <c r="E41" i="1"/>
  <c r="F41" i="1"/>
  <c r="D62" i="1"/>
  <c r="E62" i="1"/>
  <c r="F62" i="1"/>
  <c r="D23" i="1"/>
  <c r="F87" i="1" l="1"/>
  <c r="E87" i="1"/>
  <c r="D87" i="1"/>
</calcChain>
</file>

<file path=xl/sharedStrings.xml><?xml version="1.0" encoding="utf-8"?>
<sst xmlns="http://schemas.openxmlformats.org/spreadsheetml/2006/main" count="204" uniqueCount="90">
  <si>
    <t>Financial Report</t>
  </si>
  <si>
    <t>Category 1 - Homeless Prevention, Tenancy Sustainment and Resettlement Supports</t>
  </si>
  <si>
    <t>Local Authority</t>
  </si>
  <si>
    <t>Project Name</t>
  </si>
  <si>
    <t>Service Provider</t>
  </si>
  <si>
    <t>Initial 2016 Expenditure Estimate</t>
  </si>
  <si>
    <t>Revised Expenditure Estimate                (if applicable)</t>
  </si>
  <si>
    <t>SUB TOTALS</t>
  </si>
  <si>
    <t>Category 2 - Emergency Accommodation</t>
  </si>
  <si>
    <t>Category 3 - Long-Term Supported Accommodation</t>
  </si>
  <si>
    <t>SUBTOTALS</t>
  </si>
  <si>
    <t>Category 4 - Day Services</t>
  </si>
  <si>
    <t>Category 5 - Housing Authority Homeless Services Provision including Administration</t>
  </si>
  <si>
    <t>Director of Finance</t>
  </si>
  <si>
    <t>Date</t>
  </si>
  <si>
    <t>Director of Housing</t>
  </si>
  <si>
    <t>DECLG/ Cork City Council Protocol Agreement - Financial Report 2016</t>
  </si>
  <si>
    <t>Access Housing Unit</t>
  </si>
  <si>
    <t>Threshold</t>
  </si>
  <si>
    <t>Cork City Council</t>
  </si>
  <si>
    <t>Cork Simon Community</t>
  </si>
  <si>
    <t>Settlement Project</t>
  </si>
  <si>
    <t>Cork Simon</t>
  </si>
  <si>
    <t>Outreach Worker</t>
  </si>
  <si>
    <t>Good Shepherd Services</t>
  </si>
  <si>
    <t>Tenancy Sustainment Officer</t>
  </si>
  <si>
    <t>St Vincent De Paul</t>
  </si>
  <si>
    <t>Sophia Housing Association</t>
  </si>
  <si>
    <t>Tenancy Sustainment service</t>
  </si>
  <si>
    <t>Novas Initiatives</t>
  </si>
  <si>
    <t>Cork County Council</t>
  </si>
  <si>
    <t>Le Cheile</t>
  </si>
  <si>
    <t>St Helens Care Association</t>
  </si>
  <si>
    <t>Fellowship House</t>
  </si>
  <si>
    <t>Kerry County Council</t>
  </si>
  <si>
    <t>Homeless Prevention Worker</t>
  </si>
  <si>
    <t>Focus Ireland</t>
  </si>
  <si>
    <t>SW Region</t>
  </si>
  <si>
    <t>Resettlement Support Workers</t>
  </si>
  <si>
    <t>TBC</t>
  </si>
  <si>
    <t>Housing First Project</t>
  </si>
  <si>
    <t>St Vincents House</t>
  </si>
  <si>
    <t>Andersons Quay - Emergency Shelter</t>
  </si>
  <si>
    <t>Edel House</t>
  </si>
  <si>
    <t>Arlington House</t>
  </si>
  <si>
    <t>Shanaway House</t>
  </si>
  <si>
    <t>Jerry Holland</t>
  </si>
  <si>
    <t>Emergency Christmas B&amp;B</t>
  </si>
  <si>
    <t>Emergency B&amp;B</t>
  </si>
  <si>
    <t>Glena House B&amp;B</t>
  </si>
  <si>
    <t>County B&amp;B</t>
  </si>
  <si>
    <t>Rough Sleeper Accommodation &amp; Supports</t>
  </si>
  <si>
    <t>Various</t>
  </si>
  <si>
    <t>Cork City Council &amp; Cork County Council</t>
  </si>
  <si>
    <t>Mill House</t>
  </si>
  <si>
    <t>O'Connell Court</t>
  </si>
  <si>
    <t>O'Connell Court Ltd</t>
  </si>
  <si>
    <t>Oakdene House</t>
  </si>
  <si>
    <t>Oakdene Ltd</t>
  </si>
  <si>
    <t>Mount Cara House</t>
  </si>
  <si>
    <t>Mount Cara Ltd</t>
  </si>
  <si>
    <t>Clanmornin</t>
  </si>
  <si>
    <t>Victoria Road</t>
  </si>
  <si>
    <t>Tir na Nog</t>
  </si>
  <si>
    <t>Deerpark House</t>
  </si>
  <si>
    <t>Riverview</t>
  </si>
  <si>
    <t>Gateway</t>
  </si>
  <si>
    <t>Foyer</t>
  </si>
  <si>
    <t>Wellsprings</t>
  </si>
  <si>
    <t>Sophia</t>
  </si>
  <si>
    <t>Renewal</t>
  </si>
  <si>
    <t>Westgate Foundation</t>
  </si>
  <si>
    <t>Knocklee House</t>
  </si>
  <si>
    <t>Homeless Persons Unit -Community Welfare Salaries</t>
  </si>
  <si>
    <t>Dept of Social Protection</t>
  </si>
  <si>
    <t>Homeless Persons Unit -Admin Costs</t>
  </si>
  <si>
    <t>Homeless Officer's Salary</t>
  </si>
  <si>
    <t>Outreach Workers Salary</t>
  </si>
  <si>
    <t>Foyer Manager Salary</t>
  </si>
  <si>
    <t>Grade IV Salary</t>
  </si>
  <si>
    <t>Outreach Worker Salary</t>
  </si>
  <si>
    <t>Homeless Coordinator</t>
  </si>
  <si>
    <t>Homeless Persons Unit</t>
  </si>
  <si>
    <t>PASS</t>
  </si>
  <si>
    <t>SW Region Action Plan</t>
  </si>
  <si>
    <t>Tenancy Prevention Service</t>
  </si>
  <si>
    <t>South West Region</t>
  </si>
  <si>
    <t>Severe Weather Initiative</t>
  </si>
  <si>
    <t>Total Annual Expenditure          (to end of current reporting quarter)</t>
  </si>
  <si>
    <t>Year ending 31 December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</si>
</sst>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€&quot;#,##0;[Red]\-&quot;€&quot;#,##0"/>
    <numFmt numFmtId="44" formatCode="_-&quot;€&quot;* #,##0.00_-;\-&quot;€&quot;* #,##0.00_-;_-&quot;€&quot;* &quot;-&quot;??_-;_-@_-"/>
    <numFmt numFmtId="164" formatCode="&quot;€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Fill="1" applyAlignment="1">
      <alignment wrapText="1"/>
    </xf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164" fontId="4" fillId="0" borderId="2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center"/>
    </xf>
    <xf numFmtId="6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center"/>
    </xf>
    <xf numFmtId="0" fontId="5" fillId="0" borderId="8" xfId="0" applyFont="1" applyBorder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center"/>
    </xf>
    <xf numFmtId="164" fontId="3" fillId="0" borderId="4" xfId="1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164" fontId="3" fillId="0" borderId="2" xfId="1" applyNumberFormat="1" applyFont="1" applyFill="1" applyBorder="1" applyAlignment="1">
      <alignment horizontal="center"/>
    </xf>
    <xf numFmtId="164" fontId="3" fillId="0" borderId="8" xfId="0" applyNumberFormat="1" applyFont="1" applyFill="1" applyBorder="1" applyAlignment="1">
      <alignment horizontal="center"/>
    </xf>
    <xf numFmtId="0" fontId="3" fillId="0" borderId="8" xfId="0" applyFont="1" applyFill="1" applyBorder="1"/>
    <xf numFmtId="164" fontId="6" fillId="0" borderId="4" xfId="1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left" wrapText="1"/>
    </xf>
    <xf numFmtId="3" fontId="7" fillId="0" borderId="5" xfId="0" applyNumberFormat="1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 wrapText="1"/>
    </xf>
    <xf numFmtId="3" fontId="7" fillId="0" borderId="2" xfId="0" applyNumberFormat="1" applyFont="1" applyFill="1" applyBorder="1" applyAlignment="1">
      <alignment horizontal="left" wrapText="1"/>
    </xf>
    <xf numFmtId="3" fontId="7" fillId="0" borderId="10" xfId="0" applyNumberFormat="1" applyFont="1" applyFill="1" applyBorder="1" applyAlignment="1">
      <alignment horizontal="left" wrapText="1"/>
    </xf>
    <xf numFmtId="0" fontId="7" fillId="0" borderId="0" xfId="0" applyFont="1" applyFill="1" applyAlignment="1">
      <alignment wrapText="1"/>
    </xf>
    <xf numFmtId="0" fontId="7" fillId="0" borderId="9" xfId="0" applyFont="1" applyFill="1" applyBorder="1" applyAlignment="1">
      <alignment horizontal="left" wrapText="1"/>
    </xf>
    <xf numFmtId="0" fontId="4" fillId="0" borderId="11" xfId="0" applyFont="1" applyFill="1" applyBorder="1" applyAlignment="1">
      <alignment wrapText="1"/>
    </xf>
    <xf numFmtId="164" fontId="4" fillId="0" borderId="11" xfId="0" applyNumberFormat="1" applyFont="1" applyFill="1" applyBorder="1" applyAlignment="1">
      <alignment horizontal="center" wrapText="1"/>
    </xf>
    <xf numFmtId="164" fontId="4" fillId="0" borderId="4" xfId="0" applyNumberFormat="1" applyFont="1" applyFill="1" applyBorder="1" applyAlignment="1">
      <alignment horizontal="center"/>
    </xf>
    <xf numFmtId="0" fontId="3" fillId="0" borderId="14" xfId="0" applyFont="1" applyFill="1" applyBorder="1" applyAlignment="1">
      <alignment wrapText="1"/>
    </xf>
    <xf numFmtId="164" fontId="3" fillId="0" borderId="14" xfId="0" applyNumberFormat="1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wrapText="1"/>
    </xf>
    <xf numFmtId="0" fontId="4" fillId="0" borderId="13" xfId="0" applyFont="1" applyFill="1" applyBorder="1" applyAlignment="1">
      <alignment wrapText="1"/>
    </xf>
    <xf numFmtId="0" fontId="4" fillId="0" borderId="5" xfId="0" applyFont="1" applyFill="1" applyBorder="1" applyAlignment="1">
      <alignment horizontal="right" wrapText="1"/>
    </xf>
    <xf numFmtId="0" fontId="4" fillId="0" borderId="6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right" wrapText="1"/>
    </xf>
    <xf numFmtId="0" fontId="4" fillId="0" borderId="8" xfId="0" applyFont="1" applyFill="1" applyBorder="1" applyAlignment="1">
      <alignment horizontal="right" wrapText="1"/>
    </xf>
    <xf numFmtId="0" fontId="4" fillId="0" borderId="16" xfId="0" applyFont="1" applyFill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933450</xdr:colOff>
      <xdr:row>3</xdr:row>
      <xdr:rowOff>76200</xdr:rowOff>
    </xdr:from>
    <xdr:to>
      <xdr:col>2</xdr:col>
      <xdr:colOff>1847850</xdr:colOff>
      <xdr:row>11</xdr:row>
      <xdr:rowOff>161925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 rot="2865615">
          <a:off x="4791075" y="2266950"/>
          <a:ext cx="38481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18</xdr:row>
      <xdr:rowOff>76200</xdr:rowOff>
    </xdr:from>
    <xdr:to>
      <xdr:col>2</xdr:col>
      <xdr:colOff>1847850</xdr:colOff>
      <xdr:row>24</xdr:row>
      <xdr:rowOff>85725</xdr:rowOff>
    </xdr:to>
    <xdr:sp macro="" textlink="">
      <xdr:nvSpPr>
        <xdr:cNvPr id="6" name="Rectangle 2"/>
        <xdr:cNvSpPr>
          <a:spLocks noChangeArrowheads="1"/>
        </xdr:cNvSpPr>
      </xdr:nvSpPr>
      <xdr:spPr bwMode="auto">
        <a:xfrm rot="2865615">
          <a:off x="4672012" y="8139113"/>
          <a:ext cx="40862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5"/>
  <sheetViews>
    <sheetView tabSelected="1" topLeftCell="A43" zoomScaleNormal="100" workbookViewId="0">
      <selection activeCell="F79" sqref="F79"/>
    </sheetView>
  </sheetViews>
  <sheetFormatPr defaultColWidth="9.140625" defaultRowHeight="12.75" x14ac:dyDescent="0.2"/>
  <cols>
    <col min="1" max="1" width="26.85546875" style="1" customWidth="1"/>
    <col min="2" max="2" width="47.85546875" style="1" customWidth="1"/>
    <col min="3" max="3" width="28.42578125" style="1" customWidth="1"/>
    <col min="4" max="4" width="21.28515625" style="2" customWidth="1"/>
    <col min="5" max="6" width="21.28515625" style="3" customWidth="1"/>
    <col min="7" max="16384" width="9.140625" style="4"/>
  </cols>
  <sheetData>
    <row r="1" spans="1:6" x14ac:dyDescent="0.2">
      <c r="A1" s="46" t="s">
        <v>0</v>
      </c>
      <c r="B1" s="46"/>
    </row>
    <row r="2" spans="1:6" x14ac:dyDescent="0.2">
      <c r="A2" s="46"/>
      <c r="B2" s="46"/>
    </row>
    <row r="4" spans="1:6" x14ac:dyDescent="0.2">
      <c r="A4" s="47" t="s">
        <v>16</v>
      </c>
      <c r="B4" s="47"/>
      <c r="C4" s="47"/>
      <c r="D4" s="47"/>
    </row>
    <row r="5" spans="1:6" x14ac:dyDescent="0.2">
      <c r="A5" s="47" t="s">
        <v>89</v>
      </c>
      <c r="B5" s="47"/>
      <c r="C5" s="47"/>
      <c r="D5" s="47"/>
    </row>
    <row r="6" spans="1:6" ht="13.5" thickBot="1" x14ac:dyDescent="0.25">
      <c r="A6" s="5"/>
      <c r="B6" s="4"/>
      <c r="C6" s="4"/>
    </row>
    <row r="7" spans="1:6" ht="13.5" customHeight="1" thickBot="1" x14ac:dyDescent="0.25">
      <c r="A7" s="42" t="s">
        <v>1</v>
      </c>
      <c r="B7" s="43"/>
      <c r="C7" s="43"/>
      <c r="D7" s="43"/>
      <c r="E7" s="43"/>
      <c r="F7" s="52"/>
    </row>
    <row r="8" spans="1:6" ht="60" customHeight="1" thickBot="1" x14ac:dyDescent="0.25">
      <c r="A8" s="36" t="s">
        <v>2</v>
      </c>
      <c r="B8" s="36" t="s">
        <v>3</v>
      </c>
      <c r="C8" s="36" t="s">
        <v>4</v>
      </c>
      <c r="D8" s="37" t="s">
        <v>5</v>
      </c>
      <c r="E8" s="37" t="s">
        <v>6</v>
      </c>
      <c r="F8" s="41" t="s">
        <v>88</v>
      </c>
    </row>
    <row r="9" spans="1:6" ht="14.25" x14ac:dyDescent="0.2">
      <c r="A9" s="28" t="s">
        <v>19</v>
      </c>
      <c r="B9" s="28" t="s">
        <v>17</v>
      </c>
      <c r="C9" s="28" t="s">
        <v>18</v>
      </c>
      <c r="D9" s="27">
        <v>152000</v>
      </c>
      <c r="E9" s="22"/>
      <c r="F9" s="22">
        <v>152000</v>
      </c>
    </row>
    <row r="10" spans="1:6" ht="14.25" x14ac:dyDescent="0.2">
      <c r="A10" s="29" t="s">
        <v>19</v>
      </c>
      <c r="B10" s="30" t="s">
        <v>40</v>
      </c>
      <c r="C10" s="30" t="s">
        <v>20</v>
      </c>
      <c r="D10" s="27">
        <v>100000</v>
      </c>
      <c r="E10" s="22"/>
      <c r="F10" s="22">
        <v>100000</v>
      </c>
    </row>
    <row r="11" spans="1:6" ht="14.25" x14ac:dyDescent="0.2">
      <c r="A11" s="29" t="s">
        <v>19</v>
      </c>
      <c r="B11" s="29" t="s">
        <v>21</v>
      </c>
      <c r="C11" s="29" t="s">
        <v>22</v>
      </c>
      <c r="D11" s="27">
        <v>150100</v>
      </c>
      <c r="E11" s="22"/>
      <c r="F11" s="22">
        <v>150100</v>
      </c>
    </row>
    <row r="12" spans="1:6" ht="14.25" x14ac:dyDescent="0.2">
      <c r="A12" s="29" t="s">
        <v>19</v>
      </c>
      <c r="B12" s="30" t="s">
        <v>23</v>
      </c>
      <c r="C12" s="31" t="s">
        <v>24</v>
      </c>
      <c r="D12" s="27">
        <v>45600</v>
      </c>
      <c r="E12" s="22"/>
      <c r="F12" s="22">
        <v>45600</v>
      </c>
    </row>
    <row r="13" spans="1:6" ht="14.25" x14ac:dyDescent="0.2">
      <c r="A13" s="29" t="s">
        <v>19</v>
      </c>
      <c r="B13" s="29" t="s">
        <v>25</v>
      </c>
      <c r="C13" s="29" t="s">
        <v>26</v>
      </c>
      <c r="D13" s="27">
        <v>45600</v>
      </c>
      <c r="E13" s="22"/>
      <c r="F13" s="22">
        <v>45600</v>
      </c>
    </row>
    <row r="14" spans="1:6" ht="14.25" x14ac:dyDescent="0.2">
      <c r="A14" s="32" t="s">
        <v>19</v>
      </c>
      <c r="B14" s="29" t="s">
        <v>25</v>
      </c>
      <c r="C14" s="29" t="s">
        <v>27</v>
      </c>
      <c r="D14" s="27">
        <v>45600</v>
      </c>
      <c r="E14" s="22"/>
      <c r="F14" s="22">
        <v>45600</v>
      </c>
    </row>
    <row r="15" spans="1:6" ht="14.25" x14ac:dyDescent="0.2">
      <c r="A15" s="29" t="s">
        <v>19</v>
      </c>
      <c r="B15" s="29" t="s">
        <v>28</v>
      </c>
      <c r="C15" s="29" t="s">
        <v>27</v>
      </c>
      <c r="D15" s="27">
        <v>90000</v>
      </c>
      <c r="E15" s="22"/>
      <c r="F15" s="22">
        <v>90000</v>
      </c>
    </row>
    <row r="16" spans="1:6" ht="14.25" x14ac:dyDescent="0.2">
      <c r="A16" s="29" t="s">
        <v>30</v>
      </c>
      <c r="B16" s="29" t="s">
        <v>25</v>
      </c>
      <c r="C16" s="29" t="s">
        <v>29</v>
      </c>
      <c r="D16" s="27">
        <v>10000</v>
      </c>
      <c r="E16" s="22"/>
      <c r="F16" s="22">
        <v>10000</v>
      </c>
    </row>
    <row r="17" spans="1:6" ht="14.25" x14ac:dyDescent="0.2">
      <c r="A17" s="29" t="s">
        <v>30</v>
      </c>
      <c r="B17" s="29" t="s">
        <v>25</v>
      </c>
      <c r="C17" s="29" t="s">
        <v>31</v>
      </c>
      <c r="D17" s="27">
        <v>35600</v>
      </c>
      <c r="E17" s="22"/>
      <c r="F17" s="22">
        <v>38827.9</v>
      </c>
    </row>
    <row r="18" spans="1:6" ht="14.25" x14ac:dyDescent="0.2">
      <c r="A18" s="29" t="s">
        <v>30</v>
      </c>
      <c r="B18" s="29" t="s">
        <v>32</v>
      </c>
      <c r="C18" s="29" t="s">
        <v>32</v>
      </c>
      <c r="D18" s="27">
        <v>52120.800000000003</v>
      </c>
      <c r="E18" s="22"/>
      <c r="F18" s="22">
        <v>52121</v>
      </c>
    </row>
    <row r="19" spans="1:6" ht="14.25" x14ac:dyDescent="0.2">
      <c r="A19" s="29" t="s">
        <v>30</v>
      </c>
      <c r="B19" s="29" t="s">
        <v>33</v>
      </c>
      <c r="C19" s="29" t="s">
        <v>33</v>
      </c>
      <c r="D19" s="27">
        <v>50920</v>
      </c>
      <c r="E19" s="22"/>
      <c r="F19" s="22">
        <v>50920</v>
      </c>
    </row>
    <row r="20" spans="1:6" ht="14.25" x14ac:dyDescent="0.2">
      <c r="A20" s="29" t="s">
        <v>37</v>
      </c>
      <c r="B20" s="29" t="s">
        <v>35</v>
      </c>
      <c r="C20" s="29" t="s">
        <v>36</v>
      </c>
      <c r="D20" s="27">
        <v>48000</v>
      </c>
      <c r="E20" s="22"/>
      <c r="F20" s="22">
        <v>48000</v>
      </c>
    </row>
    <row r="21" spans="1:6" ht="14.25" x14ac:dyDescent="0.2">
      <c r="A21" s="29" t="s">
        <v>37</v>
      </c>
      <c r="B21" s="29" t="s">
        <v>85</v>
      </c>
      <c r="C21" s="29" t="s">
        <v>18</v>
      </c>
      <c r="D21" s="27">
        <v>165000</v>
      </c>
      <c r="E21" s="22"/>
      <c r="F21" s="22">
        <v>165000</v>
      </c>
    </row>
    <row r="22" spans="1:6" ht="14.25" x14ac:dyDescent="0.2">
      <c r="A22" s="33" t="s">
        <v>37</v>
      </c>
      <c r="B22" s="34" t="s">
        <v>38</v>
      </c>
      <c r="C22" s="35" t="s">
        <v>36</v>
      </c>
      <c r="D22" s="27">
        <v>80000</v>
      </c>
      <c r="E22" s="22"/>
      <c r="F22" s="22">
        <v>80000</v>
      </c>
    </row>
    <row r="23" spans="1:6" x14ac:dyDescent="0.2">
      <c r="A23" s="48" t="s">
        <v>7</v>
      </c>
      <c r="B23" s="49"/>
      <c r="C23" s="49"/>
      <c r="D23" s="6">
        <f>SUM(D9:D22)</f>
        <v>1070540.8</v>
      </c>
      <c r="E23" s="6">
        <f>SUM(E9:E22)</f>
        <v>0</v>
      </c>
      <c r="F23" s="6">
        <f>SUM(F9:F22)</f>
        <v>1073768.8999999999</v>
      </c>
    </row>
    <row r="24" spans="1:6" x14ac:dyDescent="0.2">
      <c r="A24" s="7"/>
      <c r="B24" s="8"/>
      <c r="C24" s="8"/>
      <c r="D24" s="9"/>
      <c r="E24" s="10"/>
      <c r="F24" s="10"/>
    </row>
    <row r="25" spans="1:6" ht="13.5" thickBot="1" x14ac:dyDescent="0.25">
      <c r="A25" s="4"/>
      <c r="B25" s="4"/>
      <c r="C25" s="4"/>
    </row>
    <row r="26" spans="1:6" ht="13.5" customHeight="1" thickBot="1" x14ac:dyDescent="0.25">
      <c r="A26" s="42" t="s">
        <v>8</v>
      </c>
      <c r="B26" s="43"/>
      <c r="C26" s="43"/>
      <c r="D26" s="43"/>
      <c r="E26" s="43"/>
      <c r="F26" s="43"/>
    </row>
    <row r="27" spans="1:6" ht="60" customHeight="1" thickBot="1" x14ac:dyDescent="0.25">
      <c r="A27" s="36" t="s">
        <v>2</v>
      </c>
      <c r="B27" s="36" t="s">
        <v>3</v>
      </c>
      <c r="C27" s="36" t="s">
        <v>4</v>
      </c>
      <c r="D27" s="37" t="s">
        <v>5</v>
      </c>
      <c r="E27" s="37" t="s">
        <v>6</v>
      </c>
      <c r="F27" s="41" t="s">
        <v>88</v>
      </c>
    </row>
    <row r="28" spans="1:6" ht="14.25" x14ac:dyDescent="0.2">
      <c r="A28" s="29" t="s">
        <v>19</v>
      </c>
      <c r="B28" s="29" t="s">
        <v>41</v>
      </c>
      <c r="C28" s="29" t="s">
        <v>26</v>
      </c>
      <c r="D28" s="27">
        <v>529373.25</v>
      </c>
      <c r="E28" s="22"/>
      <c r="F28" s="22">
        <v>529373.25</v>
      </c>
    </row>
    <row r="29" spans="1:6" ht="14.25" x14ac:dyDescent="0.2">
      <c r="A29" s="29" t="s">
        <v>19</v>
      </c>
      <c r="B29" s="29" t="s">
        <v>42</v>
      </c>
      <c r="C29" s="29" t="s">
        <v>22</v>
      </c>
      <c r="D29" s="27">
        <v>310565.64</v>
      </c>
      <c r="E29" s="22"/>
      <c r="F29" s="22">
        <v>310565.64</v>
      </c>
    </row>
    <row r="30" spans="1:6" ht="14.25" x14ac:dyDescent="0.2">
      <c r="A30" s="29" t="s">
        <v>19</v>
      </c>
      <c r="B30" s="29" t="s">
        <v>43</v>
      </c>
      <c r="C30" s="29" t="s">
        <v>24</v>
      </c>
      <c r="D30" s="27">
        <v>221750</v>
      </c>
      <c r="E30" s="22"/>
      <c r="F30" s="22">
        <v>221749.5</v>
      </c>
    </row>
    <row r="31" spans="1:6" ht="14.25" x14ac:dyDescent="0.2">
      <c r="A31" s="29" t="s">
        <v>34</v>
      </c>
      <c r="B31" s="29" t="s">
        <v>44</v>
      </c>
      <c r="C31" s="29" t="s">
        <v>29</v>
      </c>
      <c r="D31" s="27">
        <v>308144</v>
      </c>
      <c r="E31" s="22"/>
      <c r="F31" s="22">
        <v>308144.13</v>
      </c>
    </row>
    <row r="32" spans="1:6" ht="14.25" x14ac:dyDescent="0.2">
      <c r="A32" s="29" t="s">
        <v>19</v>
      </c>
      <c r="B32" s="29" t="s">
        <v>45</v>
      </c>
      <c r="C32" s="29" t="s">
        <v>46</v>
      </c>
      <c r="D32" s="27">
        <v>90402</v>
      </c>
      <c r="E32" s="22"/>
      <c r="F32" s="22">
        <v>90402</v>
      </c>
    </row>
    <row r="33" spans="1:6" ht="14.25" x14ac:dyDescent="0.2">
      <c r="A33" s="29" t="s">
        <v>19</v>
      </c>
      <c r="B33" s="29" t="s">
        <v>47</v>
      </c>
      <c r="C33" s="29" t="s">
        <v>39</v>
      </c>
      <c r="D33" s="27">
        <v>5000</v>
      </c>
      <c r="E33" s="22"/>
      <c r="F33" s="22">
        <v>1120</v>
      </c>
    </row>
    <row r="34" spans="1:6" ht="14.25" x14ac:dyDescent="0.2">
      <c r="A34" s="29" t="s">
        <v>34</v>
      </c>
      <c r="B34" s="29" t="s">
        <v>47</v>
      </c>
      <c r="C34" s="29" t="s">
        <v>39</v>
      </c>
      <c r="D34" s="27">
        <v>5000</v>
      </c>
      <c r="E34" s="22"/>
      <c r="F34" s="22">
        <v>0</v>
      </c>
    </row>
    <row r="35" spans="1:6" ht="28.5" x14ac:dyDescent="0.2">
      <c r="A35" s="29" t="s">
        <v>53</v>
      </c>
      <c r="B35" s="29" t="s">
        <v>48</v>
      </c>
      <c r="C35" s="29"/>
      <c r="D35" s="27">
        <v>315000</v>
      </c>
      <c r="E35" s="22">
        <v>800000</v>
      </c>
      <c r="F35" s="22">
        <v>729311.07</v>
      </c>
    </row>
    <row r="36" spans="1:6" ht="14.25" x14ac:dyDescent="0.2">
      <c r="A36" s="29" t="s">
        <v>34</v>
      </c>
      <c r="B36" s="29" t="s">
        <v>49</v>
      </c>
      <c r="C36" s="29"/>
      <c r="D36" s="27">
        <v>93000</v>
      </c>
      <c r="E36" s="22"/>
      <c r="F36" s="22">
        <v>85316</v>
      </c>
    </row>
    <row r="37" spans="1:6" ht="14.25" x14ac:dyDescent="0.2">
      <c r="A37" s="29" t="s">
        <v>34</v>
      </c>
      <c r="B37" s="29" t="s">
        <v>50</v>
      </c>
      <c r="C37" s="29"/>
      <c r="D37" s="27">
        <v>70000</v>
      </c>
      <c r="E37" s="22">
        <v>100000</v>
      </c>
      <c r="F37" s="22">
        <v>93881.55</v>
      </c>
    </row>
    <row r="38" spans="1:6" ht="14.25" x14ac:dyDescent="0.2">
      <c r="A38" s="29" t="s">
        <v>30</v>
      </c>
      <c r="B38" s="29" t="s">
        <v>50</v>
      </c>
      <c r="C38" s="29"/>
      <c r="D38" s="27">
        <v>40000</v>
      </c>
      <c r="E38" s="22">
        <v>87000</v>
      </c>
      <c r="F38" s="22">
        <v>77136.97</v>
      </c>
    </row>
    <row r="39" spans="1:6" ht="14.25" x14ac:dyDescent="0.2">
      <c r="A39" s="29" t="s">
        <v>19</v>
      </c>
      <c r="B39" s="29" t="s">
        <v>51</v>
      </c>
      <c r="C39" s="29" t="s">
        <v>52</v>
      </c>
      <c r="D39" s="27">
        <v>153000</v>
      </c>
      <c r="E39" s="22"/>
      <c r="F39" s="22">
        <v>156269</v>
      </c>
    </row>
    <row r="40" spans="1:6" ht="14.25" x14ac:dyDescent="0.2">
      <c r="A40" s="29" t="s">
        <v>19</v>
      </c>
      <c r="B40" s="29" t="s">
        <v>87</v>
      </c>
      <c r="C40" s="29" t="s">
        <v>52</v>
      </c>
      <c r="D40" s="27">
        <v>10000</v>
      </c>
      <c r="E40" s="22"/>
      <c r="F40" s="22">
        <v>974</v>
      </c>
    </row>
    <row r="41" spans="1:6" x14ac:dyDescent="0.2">
      <c r="A41" s="48" t="s">
        <v>7</v>
      </c>
      <c r="B41" s="49"/>
      <c r="C41" s="49"/>
      <c r="D41" s="6">
        <f>SUM(D28:D40)</f>
        <v>2151234.89</v>
      </c>
      <c r="E41" s="6">
        <f>SUM(E28:E40)</f>
        <v>987000</v>
      </c>
      <c r="F41" s="6">
        <f>SUM(F28:F40)</f>
        <v>2604243.11</v>
      </c>
    </row>
    <row r="42" spans="1:6" x14ac:dyDescent="0.2">
      <c r="A42" s="11"/>
      <c r="B42" s="12"/>
      <c r="C42" s="12"/>
      <c r="D42" s="9"/>
      <c r="E42" s="10"/>
      <c r="F42" s="10"/>
    </row>
    <row r="43" spans="1:6" ht="13.5" thickBot="1" x14ac:dyDescent="0.25">
      <c r="A43" s="11"/>
      <c r="B43" s="13"/>
      <c r="C43" s="13"/>
    </row>
    <row r="44" spans="1:6" ht="13.5" customHeight="1" thickBot="1" x14ac:dyDescent="0.25">
      <c r="A44" s="42" t="s">
        <v>9</v>
      </c>
      <c r="B44" s="43"/>
      <c r="C44" s="43"/>
      <c r="D44" s="43"/>
      <c r="E44" s="43"/>
      <c r="F44" s="43"/>
    </row>
    <row r="45" spans="1:6" ht="60" customHeight="1" thickBot="1" x14ac:dyDescent="0.25">
      <c r="A45" s="36" t="s">
        <v>2</v>
      </c>
      <c r="B45" s="36" t="s">
        <v>3</v>
      </c>
      <c r="C45" s="36" t="s">
        <v>4</v>
      </c>
      <c r="D45" s="37" t="s">
        <v>5</v>
      </c>
      <c r="E45" s="37" t="s">
        <v>6</v>
      </c>
      <c r="F45" s="41" t="s">
        <v>88</v>
      </c>
    </row>
    <row r="46" spans="1:6" ht="14.25" x14ac:dyDescent="0.2">
      <c r="A46" s="29" t="s">
        <v>19</v>
      </c>
      <c r="B46" s="29" t="s">
        <v>54</v>
      </c>
      <c r="C46" s="29" t="s">
        <v>22</v>
      </c>
      <c r="D46" s="27">
        <v>49408.17</v>
      </c>
      <c r="E46" s="22"/>
      <c r="F46" s="22">
        <v>49408.17</v>
      </c>
    </row>
    <row r="47" spans="1:6" ht="14.25" x14ac:dyDescent="0.2">
      <c r="A47" s="29" t="s">
        <v>19</v>
      </c>
      <c r="B47" s="29" t="s">
        <v>55</v>
      </c>
      <c r="C47" s="29" t="s">
        <v>56</v>
      </c>
      <c r="D47" s="27">
        <v>139080</v>
      </c>
      <c r="E47" s="22"/>
      <c r="F47" s="22">
        <v>139080</v>
      </c>
    </row>
    <row r="48" spans="1:6" ht="14.25" x14ac:dyDescent="0.2">
      <c r="A48" s="29" t="s">
        <v>19</v>
      </c>
      <c r="B48" s="29" t="s">
        <v>57</v>
      </c>
      <c r="C48" s="29" t="s">
        <v>58</v>
      </c>
      <c r="D48" s="27">
        <v>89011.199999999997</v>
      </c>
      <c r="E48" s="22"/>
      <c r="F48" s="22">
        <v>89011.199999999997</v>
      </c>
    </row>
    <row r="49" spans="1:6" ht="14.25" x14ac:dyDescent="0.2">
      <c r="A49" s="29" t="s">
        <v>19</v>
      </c>
      <c r="B49" s="29" t="s">
        <v>59</v>
      </c>
      <c r="C49" s="29" t="s">
        <v>60</v>
      </c>
      <c r="D49" s="27">
        <v>133516.79999999999</v>
      </c>
      <c r="E49" s="22"/>
      <c r="F49" s="22">
        <v>133516.79999999999</v>
      </c>
    </row>
    <row r="50" spans="1:6" ht="14.25" x14ac:dyDescent="0.2">
      <c r="A50" s="29" t="s">
        <v>19</v>
      </c>
      <c r="B50" s="29" t="s">
        <v>61</v>
      </c>
      <c r="C50" s="29" t="s">
        <v>22</v>
      </c>
      <c r="D50" s="27">
        <v>56466.48</v>
      </c>
      <c r="E50" s="22"/>
      <c r="F50" s="22">
        <v>56466.48</v>
      </c>
    </row>
    <row r="51" spans="1:6" ht="14.25" x14ac:dyDescent="0.2">
      <c r="A51" s="29" t="s">
        <v>19</v>
      </c>
      <c r="B51" s="29" t="s">
        <v>62</v>
      </c>
      <c r="C51" s="29" t="s">
        <v>22</v>
      </c>
      <c r="D51" s="27">
        <v>42349.86</v>
      </c>
      <c r="E51" s="22"/>
      <c r="F51" s="22">
        <v>42349.86</v>
      </c>
    </row>
    <row r="52" spans="1:6" ht="14.25" x14ac:dyDescent="0.2">
      <c r="A52" s="29" t="s">
        <v>19</v>
      </c>
      <c r="B52" s="29" t="s">
        <v>63</v>
      </c>
      <c r="C52" s="29" t="s">
        <v>22</v>
      </c>
      <c r="D52" s="27">
        <v>51862.93</v>
      </c>
      <c r="E52" s="22"/>
      <c r="F52" s="22">
        <v>51862.93</v>
      </c>
    </row>
    <row r="53" spans="1:6" ht="14.25" x14ac:dyDescent="0.2">
      <c r="A53" s="29" t="s">
        <v>19</v>
      </c>
      <c r="B53" s="29" t="s">
        <v>64</v>
      </c>
      <c r="C53" s="29" t="s">
        <v>26</v>
      </c>
      <c r="D53" s="27">
        <v>359973.81</v>
      </c>
      <c r="E53" s="22"/>
      <c r="F53" s="22">
        <v>359973.81</v>
      </c>
    </row>
    <row r="54" spans="1:6" ht="14.25" x14ac:dyDescent="0.2">
      <c r="A54" s="29" t="s">
        <v>19</v>
      </c>
      <c r="B54" s="29" t="s">
        <v>65</v>
      </c>
      <c r="C54" s="29" t="s">
        <v>22</v>
      </c>
      <c r="D54" s="27">
        <v>70583.100000000006</v>
      </c>
      <c r="E54" s="22"/>
      <c r="F54" s="22">
        <v>70583.100000000006</v>
      </c>
    </row>
    <row r="55" spans="1:6" ht="14.25" x14ac:dyDescent="0.2">
      <c r="A55" s="29" t="s">
        <v>19</v>
      </c>
      <c r="B55" s="29" t="s">
        <v>66</v>
      </c>
      <c r="C55" s="29" t="s">
        <v>22</v>
      </c>
      <c r="D55" s="27">
        <v>84699.72</v>
      </c>
      <c r="E55" s="24"/>
      <c r="F55" s="24">
        <v>84699.72</v>
      </c>
    </row>
    <row r="56" spans="1:6" ht="14.25" x14ac:dyDescent="0.2">
      <c r="A56" s="29" t="s">
        <v>19</v>
      </c>
      <c r="B56" s="29" t="s">
        <v>67</v>
      </c>
      <c r="C56" s="29" t="s">
        <v>19</v>
      </c>
      <c r="D56" s="27">
        <v>127049.58</v>
      </c>
      <c r="E56" s="24"/>
      <c r="F56" s="24">
        <v>127049.60000000001</v>
      </c>
    </row>
    <row r="57" spans="1:6" ht="14.25" x14ac:dyDescent="0.2">
      <c r="A57" s="29" t="s">
        <v>19</v>
      </c>
      <c r="B57" s="29" t="s">
        <v>68</v>
      </c>
      <c r="C57" s="29" t="s">
        <v>68</v>
      </c>
      <c r="D57" s="27">
        <v>44505.599999999999</v>
      </c>
      <c r="E57" s="24"/>
      <c r="F57" s="24">
        <v>44505.599999999999</v>
      </c>
    </row>
    <row r="58" spans="1:6" ht="14.25" x14ac:dyDescent="0.2">
      <c r="A58" s="29" t="s">
        <v>19</v>
      </c>
      <c r="B58" s="29" t="s">
        <v>69</v>
      </c>
      <c r="C58" s="29" t="s">
        <v>27</v>
      </c>
      <c r="D58" s="27">
        <v>176457.75</v>
      </c>
      <c r="E58" s="24"/>
      <c r="F58" s="24">
        <v>176457.75</v>
      </c>
    </row>
    <row r="59" spans="1:6" ht="14.25" x14ac:dyDescent="0.2">
      <c r="A59" s="29" t="s">
        <v>19</v>
      </c>
      <c r="B59" s="29" t="s">
        <v>70</v>
      </c>
      <c r="C59" s="29" t="s">
        <v>70</v>
      </c>
      <c r="D59" s="27">
        <v>38942.400000000001</v>
      </c>
      <c r="E59" s="24"/>
      <c r="F59" s="24">
        <v>38942.400000000001</v>
      </c>
    </row>
    <row r="60" spans="1:6" ht="14.25" x14ac:dyDescent="0.2">
      <c r="A60" s="29" t="s">
        <v>30</v>
      </c>
      <c r="B60" s="29" t="s">
        <v>71</v>
      </c>
      <c r="C60" s="29" t="s">
        <v>71</v>
      </c>
      <c r="D60" s="27">
        <v>30780</v>
      </c>
      <c r="E60" s="22"/>
      <c r="F60" s="23">
        <v>30780</v>
      </c>
    </row>
    <row r="61" spans="1:6" ht="14.25" x14ac:dyDescent="0.2">
      <c r="A61" s="29" t="s">
        <v>34</v>
      </c>
      <c r="B61" s="29" t="s">
        <v>72</v>
      </c>
      <c r="C61" s="29" t="s">
        <v>29</v>
      </c>
      <c r="D61" s="27">
        <v>105676</v>
      </c>
      <c r="E61" s="22"/>
      <c r="F61" s="23">
        <v>105675.96</v>
      </c>
    </row>
    <row r="62" spans="1:6" x14ac:dyDescent="0.2">
      <c r="A62" s="44" t="s">
        <v>10</v>
      </c>
      <c r="B62" s="45"/>
      <c r="C62" s="45"/>
      <c r="D62" s="6">
        <f>SUM(D46:D61)</f>
        <v>1600363.4000000001</v>
      </c>
      <c r="E62" s="6">
        <f>SUM(E46:E61)</f>
        <v>0</v>
      </c>
      <c r="F62" s="6">
        <f>SUM(F46:F61)</f>
        <v>1600363.3800000001</v>
      </c>
    </row>
    <row r="63" spans="1:6" x14ac:dyDescent="0.2">
      <c r="A63" s="11"/>
      <c r="B63" s="12"/>
      <c r="C63" s="12"/>
      <c r="D63" s="9"/>
      <c r="E63" s="10"/>
      <c r="F63" s="14"/>
    </row>
    <row r="64" spans="1:6" ht="13.5" thickBot="1" x14ac:dyDescent="0.25">
      <c r="A64" s="11"/>
      <c r="B64" s="11"/>
      <c r="C64" s="11"/>
    </row>
    <row r="65" spans="1:6" ht="13.5" customHeight="1" thickBot="1" x14ac:dyDescent="0.25">
      <c r="A65" s="42" t="s">
        <v>11</v>
      </c>
      <c r="B65" s="43"/>
      <c r="C65" s="43"/>
      <c r="D65" s="43"/>
      <c r="E65" s="43"/>
      <c r="F65" s="43"/>
    </row>
    <row r="66" spans="1:6" ht="60" customHeight="1" thickBot="1" x14ac:dyDescent="0.25">
      <c r="A66" s="36" t="s">
        <v>2</v>
      </c>
      <c r="B66" s="36" t="s">
        <v>3</v>
      </c>
      <c r="C66" s="36" t="s">
        <v>4</v>
      </c>
      <c r="D66" s="37" t="s">
        <v>5</v>
      </c>
      <c r="E66" s="37" t="s">
        <v>6</v>
      </c>
      <c r="F66" s="41" t="s">
        <v>88</v>
      </c>
    </row>
    <row r="67" spans="1:6" x14ac:dyDescent="0.2">
      <c r="A67" s="39"/>
      <c r="B67" s="39"/>
      <c r="C67" s="39"/>
      <c r="D67" s="40"/>
      <c r="E67" s="40"/>
      <c r="F67" s="40"/>
    </row>
    <row r="68" spans="1:6" x14ac:dyDescent="0.2">
      <c r="A68" s="50" t="s">
        <v>10</v>
      </c>
      <c r="B68" s="51"/>
      <c r="C68" s="51"/>
      <c r="D68" s="38">
        <f>SUM(D67)</f>
        <v>0</v>
      </c>
      <c r="E68" s="38">
        <f t="shared" ref="E68:F68" si="0">SUM(E67)</f>
        <v>0</v>
      </c>
      <c r="F68" s="38">
        <f t="shared" si="0"/>
        <v>0</v>
      </c>
    </row>
    <row r="69" spans="1:6" x14ac:dyDescent="0.2">
      <c r="A69" s="11"/>
      <c r="B69" s="12"/>
      <c r="C69" s="12"/>
      <c r="D69" s="9"/>
      <c r="E69" s="10"/>
      <c r="F69" s="14"/>
    </row>
    <row r="70" spans="1:6" ht="13.5" thickBot="1" x14ac:dyDescent="0.25">
      <c r="A70" s="11"/>
      <c r="B70" s="11"/>
      <c r="C70" s="11"/>
    </row>
    <row r="71" spans="1:6" ht="13.5" customHeight="1" thickBot="1" x14ac:dyDescent="0.25">
      <c r="A71" s="42" t="s">
        <v>12</v>
      </c>
      <c r="B71" s="43"/>
      <c r="C71" s="43"/>
      <c r="D71" s="43"/>
      <c r="E71" s="43"/>
      <c r="F71" s="43"/>
    </row>
    <row r="72" spans="1:6" ht="60" customHeight="1" thickBot="1" x14ac:dyDescent="0.25">
      <c r="A72" s="36" t="s">
        <v>2</v>
      </c>
      <c r="B72" s="36" t="s">
        <v>3</v>
      </c>
      <c r="C72" s="36" t="s">
        <v>4</v>
      </c>
      <c r="D72" s="37" t="s">
        <v>5</v>
      </c>
      <c r="E72" s="37" t="s">
        <v>6</v>
      </c>
      <c r="F72" s="41" t="s">
        <v>88</v>
      </c>
    </row>
    <row r="73" spans="1:6" ht="28.5" x14ac:dyDescent="0.2">
      <c r="A73" s="29" t="s">
        <v>19</v>
      </c>
      <c r="B73" s="29" t="s">
        <v>73</v>
      </c>
      <c r="C73" s="29" t="s">
        <v>74</v>
      </c>
      <c r="D73" s="27">
        <v>250000</v>
      </c>
      <c r="E73" s="24"/>
      <c r="F73" s="24">
        <v>216572.93</v>
      </c>
    </row>
    <row r="74" spans="1:6" ht="14.25" x14ac:dyDescent="0.2">
      <c r="A74" s="29" t="s">
        <v>19</v>
      </c>
      <c r="B74" s="29" t="s">
        <v>75</v>
      </c>
      <c r="C74" s="29" t="s">
        <v>74</v>
      </c>
      <c r="D74" s="27">
        <v>74000</v>
      </c>
      <c r="E74" s="24"/>
      <c r="F74" s="24">
        <v>75882</v>
      </c>
    </row>
    <row r="75" spans="1:6" ht="14.25" x14ac:dyDescent="0.2">
      <c r="A75" s="29" t="s">
        <v>19</v>
      </c>
      <c r="B75" s="29" t="s">
        <v>76</v>
      </c>
      <c r="C75" s="29" t="s">
        <v>19</v>
      </c>
      <c r="D75" s="27">
        <v>59000</v>
      </c>
      <c r="E75" s="24"/>
      <c r="F75" s="24">
        <v>58279.03</v>
      </c>
    </row>
    <row r="76" spans="1:6" ht="14.25" x14ac:dyDescent="0.2">
      <c r="A76" s="29" t="s">
        <v>19</v>
      </c>
      <c r="B76" s="29" t="s">
        <v>77</v>
      </c>
      <c r="C76" s="29" t="s">
        <v>19</v>
      </c>
      <c r="D76" s="27">
        <v>45000</v>
      </c>
      <c r="E76" s="24"/>
      <c r="F76" s="24">
        <v>46708.85</v>
      </c>
    </row>
    <row r="77" spans="1:6" ht="14.25" x14ac:dyDescent="0.2">
      <c r="A77" s="29" t="s">
        <v>19</v>
      </c>
      <c r="B77" s="29" t="s">
        <v>78</v>
      </c>
      <c r="C77" s="29" t="s">
        <v>19</v>
      </c>
      <c r="D77" s="27">
        <v>69000</v>
      </c>
      <c r="E77" s="24"/>
      <c r="F77" s="24">
        <v>69016.350000000006</v>
      </c>
    </row>
    <row r="78" spans="1:6" ht="14.25" x14ac:dyDescent="0.2">
      <c r="A78" s="29" t="s">
        <v>19</v>
      </c>
      <c r="B78" s="29" t="s">
        <v>79</v>
      </c>
      <c r="C78" s="29" t="s">
        <v>19</v>
      </c>
      <c r="D78" s="27">
        <v>45000</v>
      </c>
      <c r="E78" s="24"/>
      <c r="F78" s="24">
        <v>45518.6</v>
      </c>
    </row>
    <row r="79" spans="1:6" ht="14.25" x14ac:dyDescent="0.2">
      <c r="A79" s="29" t="s">
        <v>34</v>
      </c>
      <c r="B79" s="29" t="s">
        <v>80</v>
      </c>
      <c r="C79" s="29" t="s">
        <v>34</v>
      </c>
      <c r="D79" s="27">
        <v>53720</v>
      </c>
      <c r="E79" s="24"/>
      <c r="F79" s="24">
        <v>53720</v>
      </c>
    </row>
    <row r="80" spans="1:6" ht="14.25" x14ac:dyDescent="0.2">
      <c r="A80" s="29" t="s">
        <v>34</v>
      </c>
      <c r="B80" s="29" t="s">
        <v>81</v>
      </c>
      <c r="C80" s="29" t="s">
        <v>34</v>
      </c>
      <c r="D80" s="27">
        <v>72034</v>
      </c>
      <c r="E80" s="24"/>
      <c r="F80" s="24">
        <v>72034.06</v>
      </c>
    </row>
    <row r="81" spans="1:6" ht="14.25" x14ac:dyDescent="0.2">
      <c r="A81" s="29" t="s">
        <v>34</v>
      </c>
      <c r="B81" s="29" t="s">
        <v>82</v>
      </c>
      <c r="C81" s="29" t="s">
        <v>34</v>
      </c>
      <c r="D81" s="27">
        <v>58702</v>
      </c>
      <c r="E81" s="24"/>
      <c r="F81" s="24">
        <v>44943.14</v>
      </c>
    </row>
    <row r="82" spans="1:6" ht="14.25" x14ac:dyDescent="0.2">
      <c r="A82" s="29" t="s">
        <v>86</v>
      </c>
      <c r="B82" s="29" t="s">
        <v>83</v>
      </c>
      <c r="C82" s="29"/>
      <c r="D82" s="27">
        <v>2000</v>
      </c>
      <c r="E82" s="24">
        <v>3713</v>
      </c>
      <c r="F82" s="24">
        <v>3713</v>
      </c>
    </row>
    <row r="83" spans="1:6" ht="14.25" x14ac:dyDescent="0.2">
      <c r="A83" s="29" t="s">
        <v>86</v>
      </c>
      <c r="B83" s="29" t="s">
        <v>84</v>
      </c>
      <c r="C83" s="29" t="s">
        <v>19</v>
      </c>
      <c r="D83" s="27">
        <v>5000</v>
      </c>
      <c r="E83" s="24"/>
      <c r="F83" s="24">
        <v>5000</v>
      </c>
    </row>
    <row r="84" spans="1:6" x14ac:dyDescent="0.2">
      <c r="A84" s="44" t="s">
        <v>10</v>
      </c>
      <c r="B84" s="45"/>
      <c r="C84" s="45"/>
      <c r="D84" s="6">
        <f>SUM(D73:D83)</f>
        <v>733456</v>
      </c>
      <c r="E84" s="6">
        <f>SUM(E73:E83)</f>
        <v>3713</v>
      </c>
      <c r="F84" s="6">
        <f>SUM(F73:F83)</f>
        <v>691387.95999999985</v>
      </c>
    </row>
    <row r="85" spans="1:6" x14ac:dyDescent="0.2">
      <c r="A85" s="15"/>
      <c r="B85" s="15"/>
      <c r="C85" s="16"/>
      <c r="D85" s="17"/>
      <c r="E85" s="17"/>
      <c r="F85" s="17"/>
    </row>
    <row r="86" spans="1:6" ht="13.5" thickBot="1" x14ac:dyDescent="0.25">
      <c r="A86" s="16"/>
      <c r="B86" s="16"/>
      <c r="C86" s="16"/>
      <c r="D86" s="17"/>
      <c r="E86" s="17"/>
      <c r="F86" s="17"/>
    </row>
    <row r="87" spans="1:6" ht="13.5" thickBot="1" x14ac:dyDescent="0.25">
      <c r="A87" s="16"/>
      <c r="B87" s="16"/>
      <c r="C87" s="16"/>
      <c r="D87" s="21">
        <f>D23+D41+D62+D68+D84</f>
        <v>5555595.0900000008</v>
      </c>
      <c r="E87" s="21">
        <f>E23+E41+E62+E68+E84</f>
        <v>990713</v>
      </c>
      <c r="F87" s="21">
        <f>F23+F41+F62+F68+F84</f>
        <v>5969763.3499999996</v>
      </c>
    </row>
    <row r="88" spans="1:6" x14ac:dyDescent="0.2">
      <c r="A88" s="11"/>
      <c r="B88" s="16"/>
      <c r="C88" s="16"/>
      <c r="D88" s="9"/>
      <c r="E88" s="4"/>
      <c r="F88" s="14"/>
    </row>
    <row r="90" spans="1:6" x14ac:dyDescent="0.2">
      <c r="A90" s="19" t="s">
        <v>13</v>
      </c>
      <c r="B90" s="18"/>
      <c r="C90" s="19" t="s">
        <v>14</v>
      </c>
      <c r="D90" s="25"/>
      <c r="E90" s="4"/>
      <c r="F90" s="4"/>
    </row>
    <row r="93" spans="1:6" x14ac:dyDescent="0.2">
      <c r="A93" s="19" t="s">
        <v>15</v>
      </c>
      <c r="B93" s="18"/>
      <c r="C93" s="20" t="s">
        <v>14</v>
      </c>
      <c r="D93" s="26"/>
      <c r="E93" s="4"/>
      <c r="F93" s="4"/>
    </row>
    <row r="96" spans="1:6" ht="60" customHeight="1" x14ac:dyDescent="0.2">
      <c r="B96" s="4"/>
      <c r="C96" s="4"/>
      <c r="D96" s="4"/>
      <c r="E96" s="4"/>
      <c r="F96" s="4"/>
    </row>
    <row r="97" spans="1:6" ht="60" customHeight="1" x14ac:dyDescent="0.2">
      <c r="B97" s="4"/>
      <c r="C97" s="4"/>
      <c r="D97" s="4"/>
      <c r="E97" s="4"/>
      <c r="F97" s="4"/>
    </row>
    <row r="98" spans="1:6" x14ac:dyDescent="0.2">
      <c r="A98" s="4"/>
      <c r="B98" s="4"/>
      <c r="C98" s="4"/>
      <c r="D98" s="4"/>
      <c r="E98" s="4"/>
      <c r="F98" s="4"/>
    </row>
    <row r="99" spans="1:6" x14ac:dyDescent="0.2">
      <c r="A99" s="4"/>
      <c r="B99" s="4"/>
      <c r="C99" s="4"/>
      <c r="D99" s="4"/>
      <c r="E99" s="4"/>
      <c r="F99" s="4"/>
    </row>
    <row r="100" spans="1:6" x14ac:dyDescent="0.2">
      <c r="A100" s="4"/>
      <c r="B100" s="4"/>
      <c r="C100" s="4"/>
      <c r="D100" s="4"/>
      <c r="E100" s="4"/>
      <c r="F100" s="4"/>
    </row>
    <row r="101" spans="1:6" x14ac:dyDescent="0.2">
      <c r="A101" s="4"/>
      <c r="B101" s="4"/>
      <c r="C101" s="4"/>
      <c r="D101" s="4"/>
      <c r="E101" s="4"/>
      <c r="F101" s="4"/>
    </row>
    <row r="102" spans="1:6" x14ac:dyDescent="0.2">
      <c r="A102" s="4"/>
      <c r="B102" s="4"/>
      <c r="C102" s="4"/>
      <c r="D102" s="4"/>
      <c r="E102" s="4"/>
      <c r="F102" s="4"/>
    </row>
    <row r="103" spans="1:6" x14ac:dyDescent="0.2">
      <c r="A103" s="4"/>
      <c r="B103" s="4"/>
      <c r="C103" s="4"/>
      <c r="D103" s="4"/>
      <c r="E103" s="4"/>
      <c r="F103" s="4"/>
    </row>
    <row r="104" spans="1:6" x14ac:dyDescent="0.2">
      <c r="A104" s="4"/>
      <c r="B104" s="4"/>
      <c r="C104" s="4"/>
      <c r="D104" s="4"/>
      <c r="E104" s="4"/>
      <c r="F104" s="4"/>
    </row>
    <row r="105" spans="1:6" x14ac:dyDescent="0.2">
      <c r="A105" s="4"/>
      <c r="B105" s="4"/>
      <c r="C105" s="4"/>
      <c r="D105" s="4"/>
      <c r="E105" s="4"/>
      <c r="F105" s="4"/>
    </row>
  </sheetData>
  <sheetProtection password="CB47" sheet="1" objects="1" scenarios="1"/>
  <protectedRanges>
    <protectedRange sqref="E73:F83" name="Range5"/>
    <protectedRange sqref="E46:F61" name="Range3"/>
    <protectedRange sqref="E9:F22" name="Range1"/>
    <protectedRange sqref="E28:F40" name="Range2"/>
    <protectedRange sqref="E67:F67" name="Range4"/>
  </protectedRanges>
  <mergeCells count="13">
    <mergeCell ref="A71:F71"/>
    <mergeCell ref="A84:C84"/>
    <mergeCell ref="A1:B2"/>
    <mergeCell ref="A4:D4"/>
    <mergeCell ref="A23:C23"/>
    <mergeCell ref="A41:C41"/>
    <mergeCell ref="A62:C62"/>
    <mergeCell ref="A68:C68"/>
    <mergeCell ref="A7:F7"/>
    <mergeCell ref="A26:F26"/>
    <mergeCell ref="A44:F44"/>
    <mergeCell ref="A65:F65"/>
    <mergeCell ref="A5:D5"/>
  </mergeCells>
  <printOptions gridLines="1"/>
  <pageMargins left="0.70866141732283472" right="0.70866141732283472" top="0.74803149606299213" bottom="0.74803149606299213" header="0.31496062992125984" footer="0.31496062992125984"/>
  <pageSetup paperSize="9" scale="69" fitToHeight="23" orientation="landscape" r:id="rId1"/>
  <rowBreaks count="1" manualBreakCount="1">
    <brk id="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Department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Ryan</dc:creator>
  <cp:lastModifiedBy>Patricia Higgins - (DECLG)</cp:lastModifiedBy>
  <cp:lastPrinted>2016-12-01T12:49:10Z</cp:lastPrinted>
  <dcterms:created xsi:type="dcterms:W3CDTF">2016-05-19T10:48:36Z</dcterms:created>
  <dcterms:modified xsi:type="dcterms:W3CDTF">2017-01-26T08:46:44Z</dcterms:modified>
</cp:coreProperties>
</file>