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000D93B-6BA4-4F20-AC01-07756594CC4F}" xr6:coauthVersionLast="47" xr6:coauthVersionMax="47" xr10:uidLastSave="{00000000-0000-0000-0000-000000000000}"/>
  <bookViews>
    <workbookView xWindow="-28920" yWindow="45" windowWidth="29040" windowHeight="15720" tabRatio="517" xr2:uid="{00000000-000D-0000-FFFF-FFFF00000000}"/>
  </bookViews>
  <sheets>
    <sheet name="Sheet1" sheetId="1" r:id="rId1"/>
  </sheets>
  <definedNames>
    <definedName name="_xlnm.Print_Area" localSheetId="0">Sheet1!$A$1:$F$103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E84" i="1" l="1"/>
  <c r="F84" i="1"/>
  <c r="D84" i="1"/>
  <c r="E22" i="1" l="1"/>
  <c r="F22" i="1"/>
  <c r="E79" i="1" l="1"/>
  <c r="D79" i="1" l="1"/>
  <c r="F79" i="1"/>
  <c r="G84" i="1" s="1"/>
  <c r="E61" i="1" l="1"/>
  <c r="F61" i="1"/>
  <c r="D61" i="1"/>
  <c r="E41" i="1"/>
  <c r="F41" i="1"/>
  <c r="D41" i="1"/>
  <c r="E66" i="1" l="1"/>
  <c r="F66" i="1"/>
  <c r="D66" i="1"/>
  <c r="E86" i="1" l="1"/>
  <c r="D86" i="1" l="1"/>
  <c r="F86" i="1"/>
</calcChain>
</file>

<file path=xl/sharedStrings.xml><?xml version="1.0" encoding="utf-8"?>
<sst xmlns="http://schemas.openxmlformats.org/spreadsheetml/2006/main" count="218" uniqueCount="101">
  <si>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</si>
  <si>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</si>
  <si>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</si>
  <si>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</si>
  <si>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</si>
  <si>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</si>
  <si>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</si>
  <si>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SUB TOTALS</t>
  </si>
  <si>
    <t>Category 2 - Emergency Accommodation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</si>
  <si>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</si>
  <si>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</si>
  <si>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</si>
  <si>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</si>
  <si>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</si>
  <si>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</si>
  <si>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TOTALS</t>
  </si>
  <si>
    <t>Director of Finance</t>
  </si>
  <si>
    <t>Date</t>
  </si>
  <si>
    <t>Director of Housing</t>
  </si>
  <si>
    <t>DHPLG/ Cork City Council Protocol Agreement - Financial Report 2019</t>
  </si>
  <si>
    <t>I hereby certify that this statement of expenditure relates to the homeless services programme for the South-West Region and that the delegated 'Section 10' Exchequer funding allocation is used for the sole purpose of expenditure incurred on this homeless services programme:</t>
  </si>
  <si>
    <t>Cork City Council</t>
  </si>
  <si>
    <t>SW Region</t>
  </si>
  <si>
    <t>Cork County Council</t>
  </si>
  <si>
    <t>Access Housing Unit</t>
  </si>
  <si>
    <t>Tenancy Prevention Service</t>
  </si>
  <si>
    <t>Settlement Project</t>
  </si>
  <si>
    <t>Tenancy Sustainment Officer</t>
  </si>
  <si>
    <t>Tenancy Sustainment service</t>
  </si>
  <si>
    <t>Tenancy Sustainment Officer West Cork</t>
  </si>
  <si>
    <t xml:space="preserve">Tenancy Sustainment officer North cork </t>
  </si>
  <si>
    <t>Fellowship House</t>
  </si>
  <si>
    <t>Outreach Worker x 2</t>
  </si>
  <si>
    <t>Youth Homeless Prevention Worker</t>
  </si>
  <si>
    <t>Resettlement Service</t>
  </si>
  <si>
    <t>Threshold</t>
  </si>
  <si>
    <t>Cork Simon</t>
  </si>
  <si>
    <t>Good Shepherd Services</t>
  </si>
  <si>
    <t>St Vincent De Paul</t>
  </si>
  <si>
    <t>Sophia Housing Association</t>
  </si>
  <si>
    <t xml:space="preserve">Novas Initiatives  </t>
  </si>
  <si>
    <t>Le Cheile Family Resource Centre, Mallow</t>
  </si>
  <si>
    <t>Focus Ireland</t>
  </si>
  <si>
    <t>Homeless Persons Unit</t>
  </si>
  <si>
    <t>Cork City &amp; County Council</t>
  </si>
  <si>
    <t>Cork Foyer Settlement Officer</t>
  </si>
  <si>
    <t>Cork Foyer</t>
  </si>
  <si>
    <t>St Vincents House</t>
  </si>
  <si>
    <t>Andersons Quay - Emergency Shelter</t>
  </si>
  <si>
    <t>Edel House</t>
  </si>
  <si>
    <t>Shanaway House</t>
  </si>
  <si>
    <t>Jerry Holland</t>
  </si>
  <si>
    <t>Emergency Christmas B&amp;B</t>
  </si>
  <si>
    <t>TBC</t>
  </si>
  <si>
    <t>Cork City Council &amp; Cork County Council</t>
  </si>
  <si>
    <t>Emergency B&amp;B</t>
  </si>
  <si>
    <t>Family Hub</t>
  </si>
  <si>
    <t>Good Shepherd Cork</t>
  </si>
  <si>
    <t>Rough Sleeper Accommodation &amp; Supports</t>
  </si>
  <si>
    <t>Various</t>
  </si>
  <si>
    <t>Kerry County Council</t>
  </si>
  <si>
    <t>Arlington Lodge</t>
  </si>
  <si>
    <t>NOVAS Initiative</t>
  </si>
  <si>
    <t>Irish Cottage Accommodation</t>
  </si>
  <si>
    <t>Bibis Hostel</t>
  </si>
  <si>
    <t>Whitehouse B&amp;B</t>
  </si>
  <si>
    <t>County B &amp; B</t>
  </si>
  <si>
    <t xml:space="preserve">Various 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</si>
  <si>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</si>
  <si>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</si>
  <si>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</si>
  <si>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</si>
  <si>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</si>
  <si>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</si>
  <si>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</si>
  <si>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</si>
  <si>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</si>
  <si>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</si>
  <si>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</si>
  <si>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</si>
  <si>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</si>
  <si>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</si>
  <si>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</si>
  <si>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</si>
  <si>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</si>
  <si>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</si>
  <si>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Knocklee House</t>
  </si>
  <si>
    <t>Novas Initiative</t>
  </si>
  <si>
    <t>HAP Placefinder X2</t>
  </si>
  <si>
    <t>Homelessness prevention officer</t>
  </si>
  <si>
    <t>Placefinders Service - HAP</t>
  </si>
  <si>
    <t>Outreach Worker Salary</t>
  </si>
  <si>
    <t xml:space="preserve">Placefinders Service-HAP </t>
  </si>
  <si>
    <t>Outreach Workers Salary</t>
  </si>
  <si>
    <t>Regional Homeless Services Management</t>
  </si>
  <si>
    <t>Regional LAs</t>
  </si>
  <si>
    <t xml:space="preserve">Cork Simon Extended Resettlement </t>
  </si>
  <si>
    <t>Homeless Unit -Admin Staff</t>
  </si>
  <si>
    <t>Tenancy Sustainment Service</t>
  </si>
  <si>
    <t>Year ending 31 December 2019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</si>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</sst>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Calibri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4" borderId="0" applyNumberFormat="0" applyBorder="0" applyAlignment="0" applyProtection="0"/>
  </cellStyleXfs>
  <cellXfs count="93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9" xfId="0" applyBorder="1"/>
    <xf numFmtId="164" fontId="3" fillId="0" borderId="9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left"/>
    </xf>
    <xf numFmtId="3" fontId="5" fillId="0" borderId="9" xfId="0" applyNumberFormat="1" applyFont="1" applyBorder="1" applyAlignment="1">
      <alignment horizontal="left" wrapText="1"/>
    </xf>
    <xf numFmtId="164" fontId="5" fillId="0" borderId="5" xfId="1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6" fillId="0" borderId="5" xfId="0" applyFont="1" applyBorder="1"/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/>
    <xf numFmtId="164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3" fontId="10" fillId="5" borderId="6" xfId="2" applyNumberFormat="1" applyFont="1" applyFill="1" applyBorder="1" applyAlignment="1" applyProtection="1">
      <alignment horizontal="left" wrapText="1"/>
    </xf>
    <xf numFmtId="164" fontId="3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5" fillId="5" borderId="9" xfId="2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4" xfId="0" applyFont="1" applyBorder="1" applyAlignment="1">
      <alignment wrapText="1"/>
    </xf>
    <xf numFmtId="164" fontId="5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4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0" xfId="0" applyFont="1"/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7" fillId="0" borderId="4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topLeftCell="A55" zoomScaleNormal="100" workbookViewId="0">
      <selection activeCell="A85" sqref="A85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6.81640625" customWidth="1"/>
  </cols>
  <sheetData>
    <row r="1" spans="1:6" ht="12.75" customHeight="1" x14ac:dyDescent="0.35">
      <c r="A1" s="75" t="s">
        <v>0</v>
      </c>
      <c r="B1" s="75"/>
    </row>
    <row r="2" spans="1:6" ht="12.75" customHeight="1" x14ac:dyDescent="0.35">
      <c r="A2" s="75"/>
      <c r="B2" s="75"/>
    </row>
    <row r="3" spans="1:6" ht="12.75" customHeight="1" x14ac:dyDescent="0.35"/>
    <row r="4" spans="1:6" ht="12.75" customHeight="1" x14ac:dyDescent="0.35">
      <c r="A4" s="76" t="s">
        <v>19</v>
      </c>
      <c r="B4" s="76"/>
      <c r="C4" s="76"/>
      <c r="D4" s="76"/>
    </row>
    <row r="5" spans="1:6" ht="12.75" customHeight="1" x14ac:dyDescent="0.35">
      <c r="A5" s="80" t="s">
        <v>99</v>
      </c>
      <c r="B5" s="80"/>
      <c r="C5" s="80"/>
    </row>
    <row r="6" spans="1:6" ht="12.75" customHeight="1" thickBot="1" x14ac:dyDescent="0.4">
      <c r="A6" s="64"/>
      <c r="B6" s="64"/>
      <c r="C6" s="64"/>
    </row>
    <row r="7" spans="1:6" ht="15" thickBot="1" x14ac:dyDescent="0.4">
      <c r="A7" s="77" t="s">
        <v>1</v>
      </c>
      <c r="B7" s="78"/>
      <c r="C7" s="78"/>
      <c r="D7" s="78"/>
      <c r="E7" s="78"/>
      <c r="F7" s="79"/>
    </row>
    <row r="8" spans="1:6" ht="51.75" customHeight="1" thickBot="1" x14ac:dyDescent="0.4">
      <c r="A8" s="59" t="s">
        <v>2</v>
      </c>
      <c r="B8" s="59" t="s">
        <v>3</v>
      </c>
      <c r="C8" s="59" t="s">
        <v>4</v>
      </c>
      <c r="D8" s="60" t="s">
        <v>5</v>
      </c>
      <c r="E8" s="60" t="s">
        <v>6</v>
      </c>
      <c r="F8" s="63" t="s">
        <v>100</v>
      </c>
    </row>
    <row r="9" spans="1:6" ht="12.75" customHeight="1" x14ac:dyDescent="0.35">
      <c r="A9" s="3" t="s">
        <v>21</v>
      </c>
      <c r="B9" s="3" t="s">
        <v>24</v>
      </c>
      <c r="C9" s="3" t="s">
        <v>35</v>
      </c>
      <c r="D9" s="4">
        <v>152000</v>
      </c>
      <c r="E9" s="51"/>
      <c r="F9" s="51">
        <v>152000</v>
      </c>
    </row>
    <row r="10" spans="1:6" ht="12.75" customHeight="1" x14ac:dyDescent="0.35">
      <c r="A10" s="5" t="s">
        <v>22</v>
      </c>
      <c r="B10" s="6" t="s">
        <v>25</v>
      </c>
      <c r="C10" s="6" t="s">
        <v>35</v>
      </c>
      <c r="D10" s="7">
        <v>165000</v>
      </c>
      <c r="E10" s="52"/>
      <c r="F10" s="52">
        <v>165000</v>
      </c>
    </row>
    <row r="11" spans="1:6" ht="12.75" customHeight="1" x14ac:dyDescent="0.35">
      <c r="A11" s="5" t="s">
        <v>21</v>
      </c>
      <c r="B11" s="6" t="s">
        <v>26</v>
      </c>
      <c r="C11" s="6" t="s">
        <v>36</v>
      </c>
      <c r="D11" s="7">
        <v>150100</v>
      </c>
      <c r="E11" s="52"/>
      <c r="F11" s="52">
        <v>150100</v>
      </c>
    </row>
    <row r="12" spans="1:6" ht="12.75" customHeight="1" x14ac:dyDescent="0.35">
      <c r="A12" s="5" t="s">
        <v>21</v>
      </c>
      <c r="B12" s="5" t="s">
        <v>32</v>
      </c>
      <c r="C12" s="5" t="s">
        <v>37</v>
      </c>
      <c r="D12" s="7">
        <v>91200</v>
      </c>
      <c r="E12" s="52"/>
      <c r="F12" s="52">
        <v>91200</v>
      </c>
    </row>
    <row r="13" spans="1:6" ht="12.75" customHeight="1" x14ac:dyDescent="0.35">
      <c r="A13" s="5" t="s">
        <v>21</v>
      </c>
      <c r="B13" s="6" t="s">
        <v>27</v>
      </c>
      <c r="C13" s="6" t="s">
        <v>38</v>
      </c>
      <c r="D13" s="7">
        <v>45600</v>
      </c>
      <c r="E13" s="52"/>
      <c r="F13" s="52">
        <v>45600</v>
      </c>
    </row>
    <row r="14" spans="1:6" ht="12.75" customHeight="1" x14ac:dyDescent="0.35">
      <c r="A14" s="5" t="s">
        <v>21</v>
      </c>
      <c r="B14" s="6" t="s">
        <v>28</v>
      </c>
      <c r="C14" s="6" t="s">
        <v>39</v>
      </c>
      <c r="D14" s="7">
        <v>135600</v>
      </c>
      <c r="E14" s="52"/>
      <c r="F14" s="52">
        <v>135600</v>
      </c>
    </row>
    <row r="15" spans="1:6" ht="12.75" customHeight="1" x14ac:dyDescent="0.35">
      <c r="A15" s="5" t="s">
        <v>23</v>
      </c>
      <c r="B15" s="5" t="s">
        <v>29</v>
      </c>
      <c r="C15" s="5" t="s">
        <v>40</v>
      </c>
      <c r="D15" s="7">
        <v>10000</v>
      </c>
      <c r="E15" s="52"/>
      <c r="F15" s="52">
        <v>10000</v>
      </c>
    </row>
    <row r="16" spans="1:6" ht="27" x14ac:dyDescent="0.35">
      <c r="A16" s="5" t="s">
        <v>23</v>
      </c>
      <c r="B16" s="5" t="s">
        <v>30</v>
      </c>
      <c r="C16" s="8" t="s">
        <v>41</v>
      </c>
      <c r="D16" s="7">
        <v>43547</v>
      </c>
      <c r="E16" s="52"/>
      <c r="F16" s="52">
        <v>43547</v>
      </c>
    </row>
    <row r="17" spans="1:6" ht="12.75" customHeight="1" x14ac:dyDescent="0.35">
      <c r="A17" s="5" t="s">
        <v>23</v>
      </c>
      <c r="B17" s="5" t="s">
        <v>31</v>
      </c>
      <c r="C17" s="5" t="s">
        <v>31</v>
      </c>
      <c r="D17" s="7">
        <v>50920</v>
      </c>
      <c r="E17" s="52"/>
      <c r="F17" s="52">
        <v>50920</v>
      </c>
    </row>
    <row r="18" spans="1:6" ht="12.75" customHeight="1" x14ac:dyDescent="0.35">
      <c r="A18" s="5" t="s">
        <v>22</v>
      </c>
      <c r="B18" s="6" t="s">
        <v>33</v>
      </c>
      <c r="C18" s="6" t="s">
        <v>42</v>
      </c>
      <c r="D18" s="7">
        <v>48000</v>
      </c>
      <c r="E18" s="52"/>
      <c r="F18" s="52">
        <v>48000</v>
      </c>
    </row>
    <row r="19" spans="1:6" ht="12.75" customHeight="1" x14ac:dyDescent="0.35">
      <c r="A19" s="5" t="s">
        <v>22</v>
      </c>
      <c r="B19" s="9" t="s">
        <v>34</v>
      </c>
      <c r="C19" s="9" t="s">
        <v>42</v>
      </c>
      <c r="D19" s="10">
        <v>80000</v>
      </c>
      <c r="E19" s="53"/>
      <c r="F19" s="53">
        <v>80000</v>
      </c>
    </row>
    <row r="20" spans="1:6" ht="12.75" customHeight="1" x14ac:dyDescent="0.35">
      <c r="A20" s="5" t="s">
        <v>23</v>
      </c>
      <c r="B20" s="9" t="s">
        <v>98</v>
      </c>
      <c r="C20" s="9" t="s">
        <v>39</v>
      </c>
      <c r="D20" s="10">
        <v>19435</v>
      </c>
      <c r="E20" s="53">
        <v>23332</v>
      </c>
      <c r="F20" s="53">
        <v>23332.32</v>
      </c>
    </row>
    <row r="21" spans="1:6" ht="12.75" customHeight="1" x14ac:dyDescent="0.35">
      <c r="A21" s="57" t="s">
        <v>21</v>
      </c>
      <c r="B21" s="28" t="s">
        <v>96</v>
      </c>
      <c r="C21" s="28" t="s">
        <v>36</v>
      </c>
      <c r="D21" s="58">
        <v>100000</v>
      </c>
      <c r="E21" s="53"/>
      <c r="F21" s="53">
        <v>100000</v>
      </c>
    </row>
    <row r="22" spans="1:6" ht="12.75" customHeight="1" x14ac:dyDescent="0.35">
      <c r="A22" s="71" t="s">
        <v>7</v>
      </c>
      <c r="B22" s="72"/>
      <c r="C22" s="73"/>
      <c r="D22" s="11">
        <f>SUM(D9:D21)</f>
        <v>1091402</v>
      </c>
      <c r="E22" s="11">
        <f>SUM(E9:E21)</f>
        <v>23332</v>
      </c>
      <c r="F22" s="11">
        <f>SUM(F9:F21)</f>
        <v>1095299.3199999998</v>
      </c>
    </row>
    <row r="23" spans="1:6" ht="12.75" customHeight="1" thickBot="1" x14ac:dyDescent="0.4"/>
    <row r="24" spans="1:6" ht="12.75" customHeight="1" thickBot="1" x14ac:dyDescent="0.4">
      <c r="A24" s="77" t="s">
        <v>8</v>
      </c>
      <c r="B24" s="78"/>
      <c r="C24" s="78"/>
      <c r="D24" s="78"/>
      <c r="E24" s="78"/>
      <c r="F24" s="79"/>
    </row>
    <row r="25" spans="1:6" ht="51.75" customHeight="1" thickBot="1" x14ac:dyDescent="0.4">
      <c r="A25" s="59" t="s">
        <v>2</v>
      </c>
      <c r="B25" s="59" t="s">
        <v>3</v>
      </c>
      <c r="C25" s="59" t="s">
        <v>4</v>
      </c>
      <c r="D25" s="60" t="s">
        <v>5</v>
      </c>
      <c r="E25" s="60" t="s">
        <v>6</v>
      </c>
      <c r="F25" s="63" t="s">
        <v>100</v>
      </c>
    </row>
    <row r="26" spans="1:6" ht="12.75" customHeight="1" x14ac:dyDescent="0.35">
      <c r="A26" s="12" t="s">
        <v>21</v>
      </c>
      <c r="B26" s="13" t="s">
        <v>47</v>
      </c>
      <c r="C26" s="13" t="s">
        <v>38</v>
      </c>
      <c r="D26" s="14">
        <v>529373</v>
      </c>
      <c r="E26" s="53"/>
      <c r="F26" s="53">
        <v>529373</v>
      </c>
    </row>
    <row r="27" spans="1:6" ht="12.75" customHeight="1" x14ac:dyDescent="0.35">
      <c r="A27" s="12" t="s">
        <v>21</v>
      </c>
      <c r="B27" s="13" t="s">
        <v>48</v>
      </c>
      <c r="C27" s="13" t="s">
        <v>36</v>
      </c>
      <c r="D27" s="14">
        <v>310566</v>
      </c>
      <c r="E27" s="53"/>
      <c r="F27" s="53">
        <v>310566</v>
      </c>
    </row>
    <row r="28" spans="1:6" ht="12.75" customHeight="1" x14ac:dyDescent="0.35">
      <c r="A28" s="12" t="s">
        <v>21</v>
      </c>
      <c r="B28" s="13" t="s">
        <v>49</v>
      </c>
      <c r="C28" s="13" t="s">
        <v>37</v>
      </c>
      <c r="D28" s="14">
        <v>221749</v>
      </c>
      <c r="E28" s="53"/>
      <c r="F28" s="53">
        <v>221749</v>
      </c>
    </row>
    <row r="29" spans="1:6" ht="12.75" customHeight="1" x14ac:dyDescent="0.35">
      <c r="A29" s="12" t="s">
        <v>21</v>
      </c>
      <c r="B29" s="13" t="s">
        <v>50</v>
      </c>
      <c r="C29" s="13" t="s">
        <v>51</v>
      </c>
      <c r="D29" s="14">
        <v>96000</v>
      </c>
      <c r="E29" s="53"/>
      <c r="F29" s="53">
        <v>96000</v>
      </c>
    </row>
    <row r="30" spans="1:6" ht="12.75" customHeight="1" x14ac:dyDescent="0.35">
      <c r="A30" s="12" t="s">
        <v>21</v>
      </c>
      <c r="B30" s="13" t="s">
        <v>52</v>
      </c>
      <c r="C30" s="13" t="s">
        <v>53</v>
      </c>
      <c r="D30" s="14">
        <v>5000</v>
      </c>
      <c r="E30" s="53"/>
      <c r="F30" s="53">
        <v>5000</v>
      </c>
    </row>
    <row r="31" spans="1:6" ht="12.75" customHeight="1" x14ac:dyDescent="0.35">
      <c r="A31" s="15" t="s">
        <v>54</v>
      </c>
      <c r="B31" s="15" t="s">
        <v>55</v>
      </c>
      <c r="C31" s="15"/>
      <c r="D31" s="14">
        <v>4500000</v>
      </c>
      <c r="E31" s="54">
        <v>5090954</v>
      </c>
      <c r="F31" s="55">
        <v>5814689.6200000001</v>
      </c>
    </row>
    <row r="32" spans="1:6" ht="12.75" customHeight="1" x14ac:dyDescent="0.35">
      <c r="A32" s="15" t="s">
        <v>21</v>
      </c>
      <c r="B32" s="15" t="s">
        <v>56</v>
      </c>
      <c r="C32" s="15" t="s">
        <v>57</v>
      </c>
      <c r="D32" s="14">
        <v>400000</v>
      </c>
      <c r="E32" s="55"/>
      <c r="F32" s="55">
        <v>400000</v>
      </c>
    </row>
    <row r="33" spans="1:6" ht="12.75" customHeight="1" x14ac:dyDescent="0.35">
      <c r="A33" s="15" t="s">
        <v>21</v>
      </c>
      <c r="B33" s="15" t="s">
        <v>58</v>
      </c>
      <c r="C33" s="15" t="s">
        <v>59</v>
      </c>
      <c r="D33" s="14">
        <v>510000</v>
      </c>
      <c r="E33" s="55"/>
      <c r="F33" s="55">
        <v>1047489.47</v>
      </c>
    </row>
    <row r="34" spans="1:6" ht="12.75" customHeight="1" x14ac:dyDescent="0.35">
      <c r="A34" s="17" t="s">
        <v>60</v>
      </c>
      <c r="B34" s="18" t="s">
        <v>61</v>
      </c>
      <c r="C34" s="18" t="s">
        <v>62</v>
      </c>
      <c r="D34" s="14">
        <v>308144</v>
      </c>
      <c r="E34" s="55"/>
      <c r="F34" s="55">
        <v>308144</v>
      </c>
    </row>
    <row r="35" spans="1:6" ht="12.75" customHeight="1" x14ac:dyDescent="0.35">
      <c r="A35" s="19" t="s">
        <v>60</v>
      </c>
      <c r="B35" s="17" t="s">
        <v>52</v>
      </c>
      <c r="C35" s="17" t="s">
        <v>53</v>
      </c>
      <c r="D35" s="14">
        <v>5000</v>
      </c>
      <c r="E35" s="55"/>
      <c r="F35" s="55">
        <v>0</v>
      </c>
    </row>
    <row r="36" spans="1:6" ht="12.75" customHeight="1" x14ac:dyDescent="0.35">
      <c r="A36" s="19" t="s">
        <v>60</v>
      </c>
      <c r="B36" s="17" t="s">
        <v>63</v>
      </c>
      <c r="C36" s="17"/>
      <c r="D36" s="14">
        <v>87600</v>
      </c>
      <c r="E36" s="55"/>
      <c r="F36" s="55">
        <v>87600</v>
      </c>
    </row>
    <row r="37" spans="1:6" ht="12.75" customHeight="1" x14ac:dyDescent="0.35">
      <c r="A37" s="19" t="s">
        <v>60</v>
      </c>
      <c r="B37" s="17" t="s">
        <v>64</v>
      </c>
      <c r="C37" s="17"/>
      <c r="D37" s="14">
        <v>175200</v>
      </c>
      <c r="E37" s="55"/>
      <c r="F37" s="55">
        <v>175200</v>
      </c>
    </row>
    <row r="38" spans="1:6" ht="12.75" customHeight="1" x14ac:dyDescent="0.35">
      <c r="A38" s="19" t="s">
        <v>60</v>
      </c>
      <c r="B38" s="17" t="s">
        <v>65</v>
      </c>
      <c r="C38" s="17"/>
      <c r="D38" s="14">
        <v>60222</v>
      </c>
      <c r="E38" s="55"/>
      <c r="F38" s="55">
        <v>60900</v>
      </c>
    </row>
    <row r="39" spans="1:6" ht="12.75" customHeight="1" x14ac:dyDescent="0.35">
      <c r="A39" s="19" t="s">
        <v>60</v>
      </c>
      <c r="B39" s="17" t="s">
        <v>55</v>
      </c>
      <c r="C39" s="17"/>
      <c r="D39" s="14">
        <v>1280000</v>
      </c>
      <c r="E39" s="55">
        <v>2139657</v>
      </c>
      <c r="F39" s="55">
        <v>2101862</v>
      </c>
    </row>
    <row r="40" spans="1:6" ht="12.75" customHeight="1" x14ac:dyDescent="0.35">
      <c r="A40" s="20" t="s">
        <v>23</v>
      </c>
      <c r="B40" s="17" t="s">
        <v>66</v>
      </c>
      <c r="C40" s="17" t="s">
        <v>67</v>
      </c>
      <c r="D40" s="14">
        <v>2038600</v>
      </c>
      <c r="E40" s="55">
        <v>2196572</v>
      </c>
      <c r="F40" s="55">
        <v>2031311.1</v>
      </c>
    </row>
    <row r="41" spans="1:6" ht="12.75" customHeight="1" x14ac:dyDescent="0.35">
      <c r="A41" s="71" t="s">
        <v>7</v>
      </c>
      <c r="B41" s="72"/>
      <c r="C41" s="73"/>
      <c r="D41" s="11">
        <f>SUM(D26:D40)</f>
        <v>10527454</v>
      </c>
      <c r="E41" s="11">
        <f t="shared" ref="E41:F41" si="0">SUM(E26:E40)</f>
        <v>9427183</v>
      </c>
      <c r="F41" s="11">
        <f t="shared" si="0"/>
        <v>13189884.189999999</v>
      </c>
    </row>
    <row r="42" spans="1:6" ht="12.75" customHeight="1" thickBot="1" x14ac:dyDescent="0.4"/>
    <row r="43" spans="1:6" ht="12.75" customHeight="1" thickBot="1" x14ac:dyDescent="0.4">
      <c r="A43" s="77" t="s">
        <v>9</v>
      </c>
      <c r="B43" s="78"/>
      <c r="C43" s="78"/>
      <c r="D43" s="78"/>
      <c r="E43" s="78"/>
      <c r="F43" s="79"/>
    </row>
    <row r="44" spans="1:6" ht="51.75" customHeight="1" thickBot="1" x14ac:dyDescent="0.4">
      <c r="A44" s="61" t="s">
        <v>2</v>
      </c>
      <c r="B44" s="61" t="s">
        <v>3</v>
      </c>
      <c r="C44" s="61" t="s">
        <v>4</v>
      </c>
      <c r="D44" s="62" t="s">
        <v>5</v>
      </c>
      <c r="E44" s="62" t="s">
        <v>6</v>
      </c>
      <c r="F44" s="63" t="s">
        <v>100</v>
      </c>
    </row>
    <row r="45" spans="1:6" ht="12.75" customHeight="1" x14ac:dyDescent="0.35">
      <c r="A45" s="6" t="s">
        <v>21</v>
      </c>
      <c r="B45" s="6" t="s">
        <v>68</v>
      </c>
      <c r="C45" s="6" t="s">
        <v>36</v>
      </c>
      <c r="D45" s="7">
        <v>49408</v>
      </c>
      <c r="E45" s="52"/>
      <c r="F45" s="52">
        <v>49408</v>
      </c>
    </row>
    <row r="46" spans="1:6" ht="12.75" customHeight="1" x14ac:dyDescent="0.35">
      <c r="A46" s="6" t="s">
        <v>21</v>
      </c>
      <c r="B46" s="6" t="s">
        <v>69</v>
      </c>
      <c r="C46" s="6" t="s">
        <v>70</v>
      </c>
      <c r="D46" s="7">
        <v>139080</v>
      </c>
      <c r="E46" s="52"/>
      <c r="F46" s="52">
        <v>139080</v>
      </c>
    </row>
    <row r="47" spans="1:6" ht="12.75" customHeight="1" x14ac:dyDescent="0.35">
      <c r="A47" s="6" t="s">
        <v>21</v>
      </c>
      <c r="B47" s="6" t="s">
        <v>71</v>
      </c>
      <c r="C47" s="6" t="s">
        <v>72</v>
      </c>
      <c r="D47" s="7">
        <v>89011</v>
      </c>
      <c r="E47" s="52"/>
      <c r="F47" s="52">
        <v>89011</v>
      </c>
    </row>
    <row r="48" spans="1:6" ht="12.75" customHeight="1" x14ac:dyDescent="0.35">
      <c r="A48" s="6" t="s">
        <v>21</v>
      </c>
      <c r="B48" s="6" t="s">
        <v>73</v>
      </c>
      <c r="C48" s="6" t="s">
        <v>74</v>
      </c>
      <c r="D48" s="7">
        <v>133517</v>
      </c>
      <c r="E48" s="52"/>
      <c r="F48" s="52">
        <v>133517</v>
      </c>
    </row>
    <row r="49" spans="1:10" ht="12.75" customHeight="1" x14ac:dyDescent="0.35">
      <c r="A49" s="6" t="s">
        <v>21</v>
      </c>
      <c r="B49" s="6" t="s">
        <v>75</v>
      </c>
      <c r="C49" s="6" t="s">
        <v>36</v>
      </c>
      <c r="D49" s="7">
        <v>56466</v>
      </c>
      <c r="E49" s="52"/>
      <c r="F49" s="52">
        <v>56466</v>
      </c>
    </row>
    <row r="50" spans="1:10" ht="12.75" customHeight="1" x14ac:dyDescent="0.35">
      <c r="A50" s="6" t="s">
        <v>21</v>
      </c>
      <c r="B50" s="6" t="s">
        <v>76</v>
      </c>
      <c r="C50" s="6" t="s">
        <v>36</v>
      </c>
      <c r="D50" s="7">
        <v>42350</v>
      </c>
      <c r="E50" s="52"/>
      <c r="F50" s="52">
        <v>42350</v>
      </c>
    </row>
    <row r="51" spans="1:10" ht="12.75" customHeight="1" x14ac:dyDescent="0.35">
      <c r="A51" s="6" t="s">
        <v>21</v>
      </c>
      <c r="B51" s="6" t="s">
        <v>77</v>
      </c>
      <c r="C51" s="6" t="s">
        <v>36</v>
      </c>
      <c r="D51" s="7">
        <v>51863</v>
      </c>
      <c r="E51" s="52"/>
      <c r="F51" s="52">
        <v>51863</v>
      </c>
    </row>
    <row r="52" spans="1:10" ht="12.75" customHeight="1" x14ac:dyDescent="0.35">
      <c r="A52" s="6" t="s">
        <v>21</v>
      </c>
      <c r="B52" s="6" t="s">
        <v>78</v>
      </c>
      <c r="C52" s="6" t="s">
        <v>38</v>
      </c>
      <c r="D52" s="7">
        <v>359974</v>
      </c>
      <c r="E52" s="52"/>
      <c r="F52" s="52">
        <v>359974</v>
      </c>
    </row>
    <row r="53" spans="1:10" ht="12.75" customHeight="1" x14ac:dyDescent="0.35">
      <c r="A53" s="6" t="s">
        <v>21</v>
      </c>
      <c r="B53" s="6" t="s">
        <v>79</v>
      </c>
      <c r="C53" s="6" t="s">
        <v>36</v>
      </c>
      <c r="D53" s="7">
        <v>70583</v>
      </c>
      <c r="E53" s="52"/>
      <c r="F53" s="52">
        <v>70583</v>
      </c>
    </row>
    <row r="54" spans="1:10" ht="12.75" customHeight="1" x14ac:dyDescent="0.35">
      <c r="A54" s="6" t="s">
        <v>21</v>
      </c>
      <c r="B54" s="6" t="s">
        <v>80</v>
      </c>
      <c r="C54" s="6" t="s">
        <v>36</v>
      </c>
      <c r="D54" s="7">
        <v>84700</v>
      </c>
      <c r="E54" s="52"/>
      <c r="F54" s="52">
        <v>84700</v>
      </c>
    </row>
    <row r="55" spans="1:10" ht="12.75" customHeight="1" x14ac:dyDescent="0.35">
      <c r="A55" s="6" t="s">
        <v>21</v>
      </c>
      <c r="B55" s="6" t="s">
        <v>81</v>
      </c>
      <c r="C55" s="6" t="s">
        <v>21</v>
      </c>
      <c r="D55" s="7">
        <v>127050</v>
      </c>
      <c r="E55" s="52"/>
      <c r="F55" s="52">
        <v>127050</v>
      </c>
    </row>
    <row r="56" spans="1:10" ht="12.75" customHeight="1" x14ac:dyDescent="0.35">
      <c r="A56" s="6" t="s">
        <v>21</v>
      </c>
      <c r="B56" s="6" t="s">
        <v>82</v>
      </c>
      <c r="C56" s="6" t="s">
        <v>82</v>
      </c>
      <c r="D56" s="7">
        <v>44506</v>
      </c>
      <c r="E56" s="52"/>
      <c r="F56" s="52">
        <v>44506</v>
      </c>
    </row>
    <row r="57" spans="1:10" ht="12.75" customHeight="1" x14ac:dyDescent="0.35">
      <c r="A57" s="6" t="s">
        <v>21</v>
      </c>
      <c r="B57" s="6" t="s">
        <v>83</v>
      </c>
      <c r="C57" s="6" t="s">
        <v>39</v>
      </c>
      <c r="D57" s="7">
        <v>176458</v>
      </c>
      <c r="E57" s="52"/>
      <c r="F57" s="52">
        <v>176458</v>
      </c>
    </row>
    <row r="58" spans="1:10" ht="12.75" customHeight="1" x14ac:dyDescent="0.35">
      <c r="A58" s="6" t="s">
        <v>21</v>
      </c>
      <c r="B58" s="6" t="s">
        <v>84</v>
      </c>
      <c r="C58" s="6" t="s">
        <v>84</v>
      </c>
      <c r="D58" s="7">
        <v>38942</v>
      </c>
      <c r="E58" s="52"/>
      <c r="F58" s="52">
        <v>38942</v>
      </c>
    </row>
    <row r="59" spans="1:10" ht="12.75" customHeight="1" x14ac:dyDescent="0.35">
      <c r="A59" s="5" t="s">
        <v>23</v>
      </c>
      <c r="B59" s="5" t="s">
        <v>85</v>
      </c>
      <c r="C59" s="5" t="s">
        <v>85</v>
      </c>
      <c r="D59" s="7">
        <v>30780</v>
      </c>
      <c r="E59" s="52"/>
      <c r="F59" s="52">
        <v>30780</v>
      </c>
    </row>
    <row r="60" spans="1:10" x14ac:dyDescent="0.35">
      <c r="A60" s="21" t="s">
        <v>60</v>
      </c>
      <c r="B60" s="22" t="s">
        <v>86</v>
      </c>
      <c r="C60" s="23" t="s">
        <v>87</v>
      </c>
      <c r="D60" s="16">
        <v>105676</v>
      </c>
      <c r="E60" s="55"/>
      <c r="F60" s="55">
        <v>105676</v>
      </c>
      <c r="J60" t="s">
        <v>10</v>
      </c>
    </row>
    <row r="61" spans="1:10" ht="12.75" customHeight="1" x14ac:dyDescent="0.35">
      <c r="A61" s="74" t="s">
        <v>7</v>
      </c>
      <c r="B61" s="74"/>
      <c r="C61" s="74"/>
      <c r="D61" s="11">
        <f>SUM(D45:D60)</f>
        <v>1600364</v>
      </c>
      <c r="E61" s="11">
        <f t="shared" ref="E61:F61" si="1">SUM(E45:E60)</f>
        <v>0</v>
      </c>
      <c r="F61" s="11">
        <f t="shared" si="1"/>
        <v>1600364</v>
      </c>
    </row>
    <row r="62" spans="1:10" ht="12.75" customHeight="1" thickBot="1" x14ac:dyDescent="0.4">
      <c r="B62" t="s">
        <v>10</v>
      </c>
    </row>
    <row r="63" spans="1:10" ht="12.75" customHeight="1" thickBot="1" x14ac:dyDescent="0.4">
      <c r="A63" s="66" t="s">
        <v>11</v>
      </c>
      <c r="B63" s="67"/>
      <c r="C63" s="67"/>
      <c r="D63" s="67"/>
      <c r="E63" s="67"/>
      <c r="F63" s="68"/>
    </row>
    <row r="64" spans="1:10" ht="51.75" customHeight="1" thickBot="1" x14ac:dyDescent="0.4">
      <c r="A64" s="59" t="s">
        <v>2</v>
      </c>
      <c r="B64" s="59" t="s">
        <v>3</v>
      </c>
      <c r="C64" s="59" t="s">
        <v>4</v>
      </c>
      <c r="D64" s="60" t="s">
        <v>5</v>
      </c>
      <c r="E64" s="60" t="s">
        <v>6</v>
      </c>
      <c r="F64" s="63" t="s">
        <v>100</v>
      </c>
    </row>
    <row r="65" spans="1:6" ht="12.75" customHeight="1" x14ac:dyDescent="0.35">
      <c r="A65" s="24"/>
      <c r="B65" s="24"/>
      <c r="C65" s="24"/>
      <c r="D65" s="10"/>
      <c r="E65" s="53"/>
      <c r="F65" s="53"/>
    </row>
    <row r="66" spans="1:6" ht="12.75" customHeight="1" x14ac:dyDescent="0.35">
      <c r="A66" s="83" t="s">
        <v>7</v>
      </c>
      <c r="B66" s="84"/>
      <c r="C66" s="85"/>
      <c r="D66" s="11">
        <f>SUM(D65)</f>
        <v>0</v>
      </c>
      <c r="E66" s="11">
        <f>SUM(E65)</f>
        <v>0</v>
      </c>
      <c r="F66" s="11">
        <f t="shared" ref="F66" si="2">SUM(F65)</f>
        <v>0</v>
      </c>
    </row>
    <row r="67" spans="1:6" ht="12.75" customHeight="1" thickBot="1" x14ac:dyDescent="0.4"/>
    <row r="68" spans="1:6" ht="12.75" customHeight="1" thickBot="1" x14ac:dyDescent="0.4">
      <c r="A68" s="90" t="s">
        <v>12</v>
      </c>
      <c r="B68" s="91"/>
      <c r="C68" s="91"/>
      <c r="D68" s="91"/>
      <c r="E68" s="91"/>
      <c r="F68" s="92"/>
    </row>
    <row r="69" spans="1:6" ht="12.75" customHeight="1" thickBot="1" x14ac:dyDescent="0.4">
      <c r="A69" s="69" t="s">
        <v>13</v>
      </c>
      <c r="B69" s="70"/>
      <c r="C69" s="70"/>
      <c r="D69" s="70"/>
      <c r="E69" s="70"/>
      <c r="F69" s="70"/>
    </row>
    <row r="70" spans="1:6" ht="51.75" customHeight="1" thickBot="1" x14ac:dyDescent="0.4">
      <c r="A70" s="1" t="s">
        <v>2</v>
      </c>
      <c r="B70" s="1" t="s">
        <v>3</v>
      </c>
      <c r="C70" s="1" t="s">
        <v>4</v>
      </c>
      <c r="D70" s="2" t="s">
        <v>5</v>
      </c>
      <c r="E70" s="2" t="s">
        <v>6</v>
      </c>
      <c r="F70" s="63" t="s">
        <v>100</v>
      </c>
    </row>
    <row r="71" spans="1:6" ht="12.75" customHeight="1" x14ac:dyDescent="0.35">
      <c r="A71" s="12" t="s">
        <v>21</v>
      </c>
      <c r="B71" s="25" t="s">
        <v>43</v>
      </c>
      <c r="C71" s="24" t="s">
        <v>44</v>
      </c>
      <c r="D71" s="26">
        <v>334000</v>
      </c>
      <c r="E71" s="53"/>
      <c r="F71" s="53">
        <v>334000</v>
      </c>
    </row>
    <row r="72" spans="1:6" ht="12.75" customHeight="1" x14ac:dyDescent="0.35">
      <c r="A72" s="15" t="s">
        <v>21</v>
      </c>
      <c r="B72" s="27" t="s">
        <v>45</v>
      </c>
      <c r="C72" s="28" t="s">
        <v>46</v>
      </c>
      <c r="D72" s="29">
        <v>48000</v>
      </c>
      <c r="E72" s="55"/>
      <c r="F72" s="55">
        <v>48000</v>
      </c>
    </row>
    <row r="73" spans="1:6" ht="12.75" customHeight="1" x14ac:dyDescent="0.35">
      <c r="A73" s="30" t="s">
        <v>21</v>
      </c>
      <c r="B73" s="30" t="s">
        <v>88</v>
      </c>
      <c r="C73" s="30" t="s">
        <v>21</v>
      </c>
      <c r="D73" s="29">
        <v>100000</v>
      </c>
      <c r="E73" s="55"/>
      <c r="F73" s="55">
        <v>50000</v>
      </c>
    </row>
    <row r="74" spans="1:6" ht="12.75" customHeight="1" x14ac:dyDescent="0.35">
      <c r="A74" s="30" t="s">
        <v>21</v>
      </c>
      <c r="B74" s="30" t="s">
        <v>89</v>
      </c>
      <c r="C74" s="30" t="s">
        <v>21</v>
      </c>
      <c r="D74" s="29">
        <v>50000</v>
      </c>
      <c r="E74" s="55"/>
      <c r="F74" s="55">
        <v>50000</v>
      </c>
    </row>
    <row r="75" spans="1:6" ht="12.75" customHeight="1" x14ac:dyDescent="0.35">
      <c r="A75" s="17" t="s">
        <v>60</v>
      </c>
      <c r="B75" s="27" t="s">
        <v>90</v>
      </c>
      <c r="C75" s="28" t="s">
        <v>60</v>
      </c>
      <c r="D75" s="29">
        <v>50000</v>
      </c>
      <c r="E75" s="55"/>
      <c r="F75" s="55">
        <v>25349</v>
      </c>
    </row>
    <row r="76" spans="1:6" ht="12.75" customHeight="1" x14ac:dyDescent="0.35">
      <c r="A76" s="17" t="s">
        <v>60</v>
      </c>
      <c r="B76" s="27" t="s">
        <v>91</v>
      </c>
      <c r="C76" s="28" t="s">
        <v>60</v>
      </c>
      <c r="D76" s="29">
        <v>59700</v>
      </c>
      <c r="E76" s="55"/>
      <c r="F76" s="55">
        <v>61865</v>
      </c>
    </row>
    <row r="77" spans="1:6" ht="12.75" customHeight="1" x14ac:dyDescent="0.35">
      <c r="A77" s="17" t="s">
        <v>23</v>
      </c>
      <c r="B77" s="27" t="s">
        <v>92</v>
      </c>
      <c r="C77" s="28" t="s">
        <v>23</v>
      </c>
      <c r="D77" s="16">
        <v>50000</v>
      </c>
      <c r="E77" s="55"/>
      <c r="F77" s="55">
        <v>26707.16</v>
      </c>
    </row>
    <row r="78" spans="1:6" ht="12.75" customHeight="1" x14ac:dyDescent="0.35">
      <c r="A78" s="31" t="s">
        <v>21</v>
      </c>
      <c r="B78" s="31" t="s">
        <v>93</v>
      </c>
      <c r="C78" s="31" t="s">
        <v>21</v>
      </c>
      <c r="D78" s="32">
        <v>50000</v>
      </c>
      <c r="E78" s="56"/>
      <c r="F78" s="56">
        <v>50000</v>
      </c>
    </row>
    <row r="79" spans="1:6" ht="12.75" customHeight="1" thickBot="1" x14ac:dyDescent="0.4">
      <c r="A79" s="86" t="s">
        <v>7</v>
      </c>
      <c r="B79" s="87"/>
      <c r="C79" s="88"/>
      <c r="D79" s="33">
        <f>SUM(D71:D78)</f>
        <v>741700</v>
      </c>
      <c r="E79" s="33">
        <f>SUM(E71:E78)</f>
        <v>0</v>
      </c>
      <c r="F79" s="33">
        <f t="shared" ref="F79" si="3">SUM(F71:F78)</f>
        <v>645921.16</v>
      </c>
    </row>
    <row r="80" spans="1:6" ht="12.75" customHeight="1" thickBot="1" x14ac:dyDescent="0.4">
      <c r="A80" s="69" t="s">
        <v>14</v>
      </c>
      <c r="B80" s="70"/>
      <c r="C80" s="70"/>
      <c r="D80" s="70"/>
      <c r="E80" s="70"/>
      <c r="F80" s="89"/>
    </row>
    <row r="81" spans="1:9" ht="51.75" customHeight="1" thickBot="1" x14ac:dyDescent="0.4">
      <c r="A81" s="59" t="s">
        <v>2</v>
      </c>
      <c r="B81" s="59" t="s">
        <v>3</v>
      </c>
      <c r="C81" s="59" t="s">
        <v>4</v>
      </c>
      <c r="D81" s="60" t="s">
        <v>5</v>
      </c>
      <c r="E81" s="60" t="s">
        <v>6</v>
      </c>
      <c r="F81" s="63" t="s">
        <v>100</v>
      </c>
    </row>
    <row r="82" spans="1:9" ht="12.75" customHeight="1" x14ac:dyDescent="0.35">
      <c r="A82" s="31" t="s">
        <v>95</v>
      </c>
      <c r="B82" s="31" t="s">
        <v>94</v>
      </c>
      <c r="C82" s="31" t="s">
        <v>95</v>
      </c>
      <c r="D82" s="34">
        <v>437150</v>
      </c>
      <c r="E82" s="55"/>
      <c r="F82" s="55">
        <v>467386</v>
      </c>
    </row>
    <row r="83" spans="1:9" ht="12.75" customHeight="1" x14ac:dyDescent="0.35">
      <c r="A83" s="31" t="s">
        <v>60</v>
      </c>
      <c r="B83" s="31" t="s">
        <v>97</v>
      </c>
      <c r="C83" s="31" t="s">
        <v>60</v>
      </c>
      <c r="D83" s="34">
        <v>32000</v>
      </c>
      <c r="E83" s="55">
        <v>48866</v>
      </c>
      <c r="F83" s="55">
        <v>46097</v>
      </c>
    </row>
    <row r="84" spans="1:9" ht="12.75" customHeight="1" x14ac:dyDescent="0.35">
      <c r="A84" s="81" t="s">
        <v>7</v>
      </c>
      <c r="B84" s="81"/>
      <c r="C84" s="81"/>
      <c r="D84" s="11">
        <f>SUM(D82:D83)</f>
        <v>469150</v>
      </c>
      <c r="E84" s="11">
        <f t="shared" ref="E84:F84" si="4">SUM(E82:E83)</f>
        <v>48866</v>
      </c>
      <c r="F84" s="11">
        <f t="shared" si="4"/>
        <v>513483</v>
      </c>
      <c r="G84" s="65">
        <f>SUM(F79,F84)</f>
        <v>1159404.1600000001</v>
      </c>
    </row>
    <row r="85" spans="1:9" ht="12.75" customHeight="1" thickBot="1" x14ac:dyDescent="0.4"/>
    <row r="86" spans="1:9" ht="12.75" customHeight="1" thickBot="1" x14ac:dyDescent="0.4">
      <c r="C86" s="35" t="s">
        <v>15</v>
      </c>
      <c r="D86" s="36">
        <f>SUM(D22,D41,D61,D66,D79,D84)</f>
        <v>14430070</v>
      </c>
      <c r="E86" s="36">
        <f>SUM(E22,E41,E61,E66,E79,E84)</f>
        <v>9499381</v>
      </c>
      <c r="F86" s="36">
        <f>SUM(F22,F41,F61,F66,F79,F84)</f>
        <v>17044951.670000002</v>
      </c>
    </row>
    <row r="87" spans="1:9" ht="27" customHeight="1" x14ac:dyDescent="0.35"/>
    <row r="88" spans="1:9" s="39" customFormat="1" ht="12.75" customHeight="1" x14ac:dyDescent="0.3">
      <c r="A88" s="82" t="s">
        <v>20</v>
      </c>
      <c r="B88" s="82"/>
      <c r="C88" s="82"/>
      <c r="D88" s="37"/>
      <c r="E88" s="38"/>
      <c r="F88" s="38"/>
    </row>
    <row r="89" spans="1:9" s="39" customFormat="1" ht="13.5" x14ac:dyDescent="0.3">
      <c r="A89" s="82"/>
      <c r="B89" s="82"/>
      <c r="C89" s="82"/>
      <c r="D89" s="37"/>
      <c r="E89" s="38"/>
      <c r="F89" s="38"/>
    </row>
    <row r="90" spans="1:9" s="39" customFormat="1" ht="13.5" x14ac:dyDescent="0.3">
      <c r="A90" s="82"/>
      <c r="B90" s="82"/>
      <c r="C90" s="82"/>
      <c r="D90" s="37"/>
      <c r="E90" s="38"/>
      <c r="F90" s="38"/>
    </row>
    <row r="91" spans="1:9" s="39" customFormat="1" ht="13.5" x14ac:dyDescent="0.3">
      <c r="A91" s="40"/>
      <c r="B91" s="40"/>
      <c r="C91" s="40"/>
      <c r="D91" s="38"/>
      <c r="E91" s="38"/>
      <c r="F91" s="38"/>
    </row>
    <row r="92" spans="1:9" s="39" customFormat="1" ht="13.5" x14ac:dyDescent="0.3">
      <c r="A92" s="41"/>
      <c r="B92" s="40"/>
      <c r="C92" s="40"/>
      <c r="D92" s="42"/>
      <c r="F92" s="43"/>
      <c r="I92" s="39" t="s">
        <v>10</v>
      </c>
    </row>
    <row r="93" spans="1:9" s="39" customFormat="1" ht="13.5" x14ac:dyDescent="0.3">
      <c r="A93" s="41"/>
      <c r="B93" s="41"/>
      <c r="C93" s="41"/>
      <c r="D93" s="42"/>
      <c r="E93" s="43"/>
      <c r="F93" s="43"/>
    </row>
    <row r="94" spans="1:9" s="39" customFormat="1" ht="13.5" x14ac:dyDescent="0.3">
      <c r="A94" s="44" t="s">
        <v>16</v>
      </c>
      <c r="B94" s="45"/>
      <c r="C94" s="44" t="s">
        <v>17</v>
      </c>
      <c r="D94" s="46"/>
    </row>
    <row r="95" spans="1:9" s="39" customFormat="1" ht="13.5" x14ac:dyDescent="0.3">
      <c r="A95" s="44"/>
      <c r="B95" s="47"/>
      <c r="C95" s="44"/>
      <c r="D95" s="42"/>
    </row>
    <row r="96" spans="1:9" s="39" customFormat="1" ht="13.5" x14ac:dyDescent="0.3">
      <c r="A96" s="41"/>
      <c r="B96" s="41"/>
      <c r="C96" s="41"/>
      <c r="D96" s="42"/>
      <c r="E96" s="43"/>
      <c r="F96" s="43"/>
    </row>
    <row r="97" spans="1:6" s="39" customFormat="1" ht="13.5" x14ac:dyDescent="0.3">
      <c r="A97" s="41"/>
      <c r="B97" s="41"/>
      <c r="C97" s="41"/>
      <c r="D97" s="42"/>
      <c r="E97" s="43"/>
      <c r="F97" s="43"/>
    </row>
    <row r="98" spans="1:6" s="39" customFormat="1" ht="13.5" x14ac:dyDescent="0.3">
      <c r="A98" s="44" t="s">
        <v>18</v>
      </c>
      <c r="B98" s="45"/>
      <c r="C98" s="44" t="s">
        <v>17</v>
      </c>
      <c r="D98" s="48"/>
    </row>
    <row r="99" spans="1:6" s="39" customFormat="1" ht="24" customHeight="1" x14ac:dyDescent="0.3">
      <c r="A99" s="41"/>
      <c r="B99" s="41"/>
      <c r="C99" s="49"/>
      <c r="D99" s="42"/>
      <c r="E99" s="42"/>
      <c r="F99" s="50"/>
    </row>
    <row r="100" spans="1:6" ht="12.75" customHeight="1" x14ac:dyDescent="0.35"/>
    <row r="101" spans="1:6" ht="12.75" customHeight="1" x14ac:dyDescent="0.35"/>
    <row r="102" spans="1:6" ht="12.75" customHeight="1" x14ac:dyDescent="0.35"/>
    <row r="103" spans="1:6" ht="12.75" customHeight="1" x14ac:dyDescent="0.35"/>
    <row r="104" spans="1:6" ht="12.75" customHeight="1" x14ac:dyDescent="0.35"/>
    <row r="105" spans="1:6" ht="12.75" customHeight="1" x14ac:dyDescent="0.35"/>
    <row r="106" spans="1:6" ht="12.75" customHeight="1" x14ac:dyDescent="0.35"/>
    <row r="107" spans="1:6" ht="12.75" customHeight="1" x14ac:dyDescent="0.35"/>
    <row r="108" spans="1:6" ht="12.75" customHeight="1" x14ac:dyDescent="0.35"/>
    <row r="109" spans="1:6" ht="12.75" customHeight="1" x14ac:dyDescent="0.35"/>
    <row r="110" spans="1:6" ht="12.75" customHeight="1" x14ac:dyDescent="0.35"/>
    <row r="111" spans="1:6" ht="12.75" customHeight="1" x14ac:dyDescent="0.35"/>
    <row r="112" spans="1:6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</sheetData>
  <mergeCells count="17">
    <mergeCell ref="A84:C84"/>
    <mergeCell ref="A88:C90"/>
    <mergeCell ref="A66:C66"/>
    <mergeCell ref="A79:C79"/>
    <mergeCell ref="A80:F80"/>
    <mergeCell ref="A68:F68"/>
    <mergeCell ref="A63:F63"/>
    <mergeCell ref="A69:F69"/>
    <mergeCell ref="A41:C41"/>
    <mergeCell ref="A61:C61"/>
    <mergeCell ref="A1:B2"/>
    <mergeCell ref="A4:D4"/>
    <mergeCell ref="A22:C22"/>
    <mergeCell ref="A43:F43"/>
    <mergeCell ref="A24:F24"/>
    <mergeCell ref="A7:F7"/>
    <mergeCell ref="A5:C5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rowBreaks count="1" manualBreakCount="1">
    <brk id="42" max="5" man="1"/>
  </rowBreaks>
  <ignoredErrors>
    <ignoredError sqref="D41:F41 D66 E66:F66 E85:F85 D86:F86 D61 E61:F61 D79:E79 F7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2026-08-04T09:32:08Z</dcterms:created>
  <dcterms:modified xsi:type="dcterms:W3CDTF">2026-08-04T09:32:11Z</dcterms:modified>
</cp:coreProperties>
</file>