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5D9996B-DA82-48A0-AA2D-6CA01F9E158B}"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1" l="1"/>
  <c r="F29" i="1"/>
  <c r="D29" i="1"/>
  <c r="E47" i="1" l="1"/>
  <c r="F47" i="1"/>
  <c r="E61" i="1"/>
  <c r="F61" i="1"/>
  <c r="E56" i="1"/>
  <c r="F56" i="1"/>
  <c r="E42" i="1"/>
  <c r="F42" i="1"/>
  <c r="E37" i="1"/>
  <c r="F37" i="1"/>
  <c r="E21" i="1"/>
  <c r="F21" i="1"/>
  <c r="E15" i="1"/>
  <c r="F15" i="1"/>
  <c r="D15" i="1"/>
  <c r="D61" i="1" l="1"/>
  <c r="D56" i="1"/>
  <c r="D47" i="1"/>
  <c r="D42" i="1"/>
  <c r="D37" i="1"/>
  <c r="D21" i="1"/>
  <c r="E67" i="1" l="1"/>
  <c r="F67" i="1"/>
  <c r="D67" i="1"/>
</calcChain>
</file>

<file path=xl/sharedStrings.xml><?xml version="1.0" encoding="utf-8"?>
<sst xmlns="http://schemas.openxmlformats.org/spreadsheetml/2006/main" count="145" uniqueCount="59">
  <si>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</si>
  <si>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</si>
  <si>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</si>
  <si>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</si>
  <si>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</si>
  <si>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</si>
  <si>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</si>
  <si>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</si>
  <si>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</si>
  <si>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</si>
  <si>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</si>
  <si>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</si>
  <si>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</si>
  <si>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</si>
  <si>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</si>
  <si>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</si>
  <si>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</si>
  <si>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</si>
  <si>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</si>
  <si>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</si>
  <si>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Director of Finance</t>
  </si>
  <si>
    <t>Date</t>
  </si>
  <si>
    <t>Director of Housing</t>
  </si>
  <si>
    <t>DHPLG/ Westmeath County Council Protocol Agreement - Financial Report 2021</t>
  </si>
  <si>
    <t>Initial 2021 Expenditure Estimate</t>
  </si>
  <si>
    <t>Tenancy Sustainment</t>
  </si>
  <si>
    <t xml:space="preserve">Midlands Simon </t>
  </si>
  <si>
    <t>Outreach</t>
  </si>
  <si>
    <t xml:space="preserve">Housing First </t>
  </si>
  <si>
    <t>PMVT</t>
  </si>
  <si>
    <t xml:space="preserve">Midlands Region </t>
  </si>
  <si>
    <t xml:space="preserve">Teach Fáilte </t>
  </si>
  <si>
    <t xml:space="preserve">TEAM Ltd </t>
  </si>
  <si>
    <t xml:space="preserve">Bethany House </t>
  </si>
  <si>
    <t xml:space="preserve">Society of St. Vincent de Paul </t>
  </si>
  <si>
    <t>Activity\Service</t>
  </si>
  <si>
    <t>Name of Facility</t>
  </si>
  <si>
    <t xml:space="preserve">Facility Type </t>
  </si>
  <si>
    <t xml:space="preserve">St. Martha's Hostel </t>
  </si>
  <si>
    <t>Society of St. Vincent de Paul</t>
  </si>
  <si>
    <t xml:space="preserve">Athlone Emergency Accommodation Facility </t>
  </si>
  <si>
    <t xml:space="preserve">Tullamore Emergency Accommodation Facility </t>
  </si>
  <si>
    <t>B&amp;B</t>
  </si>
  <si>
    <t>Description of Service</t>
  </si>
  <si>
    <t xml:space="preserve">Private Emergency Accommodation </t>
  </si>
  <si>
    <t xml:space="preserve">Laois County Council </t>
  </si>
  <si>
    <t xml:space="preserve">LA Provided Housing </t>
  </si>
  <si>
    <t xml:space="preserve">Homeless HAP Place Finder </t>
  </si>
  <si>
    <t xml:space="preserve">Place Finder Service </t>
  </si>
  <si>
    <t xml:space="preserve">Homeless Services/Devolved Admin </t>
  </si>
  <si>
    <t>Westmeath County Council</t>
  </si>
  <si>
    <t xml:space="preserve">Westmeath County Council </t>
  </si>
  <si>
    <t>Laois County Council</t>
  </si>
  <si>
    <t>Offaly County Council</t>
  </si>
  <si>
    <t>Longford County Council</t>
  </si>
  <si>
    <t xml:space="preserve">Longford County Council </t>
  </si>
  <si>
    <t>Depaul</t>
  </si>
  <si>
    <t>Depaul Longford STA service</t>
  </si>
  <si>
    <t>Year Ending 31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</si>
</sst>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
    <numFmt numFmtId="165" formatCode="&quot;€&quot;#,##0.0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2" fillId="0" borderId="0" xfId="0" applyFont="1" applyAlignment="1">
      <alignment wrapText="1"/>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8" xfId="0" applyNumberFormat="1" applyFont="1" applyBorder="1" applyAlignment="1" applyProtection="1">
      <alignment horizontal="center" vertical="center"/>
      <protection locked="0"/>
    </xf>
    <xf numFmtId="0" fontId="7" fillId="0" borderId="0" xfId="0" applyFont="1"/>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6" fillId="0" borderId="6" xfId="0" applyFont="1" applyBorder="1" applyAlignment="1">
      <alignment horizontal="left" vertical="center" wrapText="1"/>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3" xfId="0" applyFont="1" applyBorder="1" applyAlignment="1">
      <alignment wrapText="1"/>
    </xf>
    <xf numFmtId="164" fontId="6" fillId="0" borderId="13" xfId="0" applyNumberFormat="1" applyFont="1" applyBorder="1" applyAlignment="1">
      <alignment horizontal="center"/>
    </xf>
    <xf numFmtId="0" fontId="4" fillId="0" borderId="0" xfId="0" applyFont="1" applyAlignment="1">
      <alignment wrapText="1"/>
    </xf>
    <xf numFmtId="0" fontId="6" fillId="0" borderId="13"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4" fillId="0" borderId="19" xfId="0" applyFont="1" applyBorder="1" applyAlignment="1">
      <alignment horizontal="left" vertical="center"/>
    </xf>
    <xf numFmtId="0" fontId="2" fillId="0" borderId="0" xfId="0" applyFont="1" applyAlignment="1">
      <alignment horizontal="left" vertical="center" wrapText="1"/>
    </xf>
    <xf numFmtId="164" fontId="4" fillId="0" borderId="8" xfId="0" applyNumberFormat="1" applyFont="1" applyBorder="1" applyAlignment="1">
      <alignment horizontal="center" vertical="center"/>
    </xf>
    <xf numFmtId="0" fontId="9" fillId="0" borderId="5" xfId="0" applyFont="1" applyBorder="1" applyAlignment="1">
      <alignment vertical="center" wrapText="1"/>
    </xf>
    <xf numFmtId="0" fontId="9" fillId="0" borderId="6" xfId="0" applyFont="1" applyBorder="1" applyAlignment="1">
      <alignment vertical="center" wrapText="1"/>
    </xf>
    <xf numFmtId="164" fontId="6" fillId="0" borderId="6" xfId="0" applyNumberFormat="1" applyFont="1" applyBorder="1" applyAlignment="1">
      <alignment horizontal="center"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164" fontId="6" fillId="0" borderId="8" xfId="0" applyNumberFormat="1"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164" fontId="6" fillId="0" borderId="15"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7" fillId="0" borderId="15" xfId="0" applyFont="1" applyBorder="1" applyAlignment="1">
      <alignment horizontal="left" vertical="center" wrapText="1"/>
    </xf>
    <xf numFmtId="164" fontId="6" fillId="0" borderId="17" xfId="1" applyNumberFormat="1" applyFont="1" applyFill="1" applyBorder="1" applyAlignment="1" applyProtection="1">
      <alignment horizontal="center" vertical="center"/>
    </xf>
    <xf numFmtId="0" fontId="6" fillId="0" borderId="18" xfId="0" applyFont="1" applyBorder="1" applyAlignment="1">
      <alignment horizontal="left" vertical="center" wrapText="1"/>
    </xf>
    <xf numFmtId="0" fontId="7"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164" fontId="6" fillId="0" borderId="9" xfId="0" applyNumberFormat="1" applyFont="1" applyBorder="1" applyAlignment="1">
      <alignment horizontal="center" vertical="center" wrapText="1"/>
    </xf>
    <xf numFmtId="164" fontId="6" fillId="0" borderId="8" xfId="1" applyNumberFormat="1" applyFont="1" applyFill="1" applyBorder="1" applyAlignment="1" applyProtection="1">
      <alignment horizontal="center" vertical="center"/>
      <protection locked="0"/>
    </xf>
    <xf numFmtId="165" fontId="7" fillId="0" borderId="6" xfId="0" applyNumberFormat="1" applyFont="1" applyBorder="1" applyAlignment="1" applyProtection="1">
      <alignment horizontal="center" vertical="center" wrapText="1"/>
      <protection locked="0"/>
    </xf>
    <xf numFmtId="165" fontId="7" fillId="0" borderId="8" xfId="0" applyNumberFormat="1" applyFont="1" applyBorder="1" applyAlignment="1" applyProtection="1">
      <alignment horizontal="center" vertical="center" wrapText="1"/>
      <protection locked="0"/>
    </xf>
    <xf numFmtId="165" fontId="7" fillId="0" borderId="8" xfId="0" applyNumberFormat="1" applyFont="1" applyBorder="1" applyAlignment="1" applyProtection="1">
      <alignment horizontal="center" vertical="center"/>
      <protection locked="0"/>
    </xf>
    <xf numFmtId="165" fontId="7" fillId="0" borderId="6" xfId="0" applyNumberFormat="1" applyFont="1" applyBorder="1" applyAlignment="1" applyProtection="1">
      <alignment horizontal="center" vertical="center"/>
      <protection locked="0"/>
    </xf>
    <xf numFmtId="0" fontId="10" fillId="4" borderId="19" xfId="0" applyFont="1" applyFill="1" applyBorder="1" applyAlignment="1">
      <alignment horizontal="left"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20" xfId="0" applyFont="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4" fillId="0" borderId="21" xfId="0" applyFont="1" applyBorder="1" applyAlignment="1">
      <alignment horizontal="center"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4" fillId="3" borderId="1" xfId="0" applyFont="1" applyFill="1" applyBorder="1"/>
    <xf numFmtId="0" fontId="4" fillId="3" borderId="2" xfId="0" applyFont="1" applyFill="1" applyBorder="1"/>
    <xf numFmtId="0" fontId="4" fillId="3" borderId="3"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1"/>
  <sheetViews>
    <sheetView tabSelected="1" zoomScaleNormal="100" workbookViewId="0">
      <selection activeCell="F35" sqref="F35"/>
    </sheetView>
  </sheetViews>
  <sheetFormatPr defaultColWidth="9.08984375" defaultRowHeight="14.5" x14ac:dyDescent="0.35"/>
  <cols>
    <col min="1" max="1" width="40.54296875" customWidth="1"/>
    <col min="2" max="2" width="47.90625" customWidth="1"/>
    <col min="3" max="3" width="38" customWidth="1"/>
    <col min="4" max="6" width="21.36328125" customWidth="1"/>
  </cols>
  <sheetData>
    <row r="1" spans="1:6" ht="44.25" customHeight="1" thickBot="1" x14ac:dyDescent="0.5">
      <c r="A1" s="64" t="s">
        <v>0</v>
      </c>
      <c r="B1" s="65"/>
      <c r="C1" s="66"/>
      <c r="D1" s="29"/>
      <c r="E1" s="1"/>
      <c r="F1" s="1"/>
    </row>
    <row r="2" spans="1:6" ht="12.75" customHeight="1" x14ac:dyDescent="0.35">
      <c r="A2" s="67" t="s">
        <v>1</v>
      </c>
      <c r="B2" s="67"/>
    </row>
    <row r="3" spans="1:6" ht="12.75" customHeight="1" x14ac:dyDescent="0.35">
      <c r="A3" s="67"/>
      <c r="B3" s="67"/>
    </row>
    <row r="4" spans="1:6" ht="12.75" customHeight="1" x14ac:dyDescent="0.35"/>
    <row r="5" spans="1:6" ht="12.75" customHeight="1" x14ac:dyDescent="0.35">
      <c r="A5" s="68" t="s">
        <v>23</v>
      </c>
      <c r="B5" s="68"/>
      <c r="C5" s="68"/>
      <c r="D5" s="68"/>
    </row>
    <row r="6" spans="1:6" ht="15" customHeight="1" thickBot="1" x14ac:dyDescent="0.4">
      <c r="A6" s="72" t="s">
        <v>58</v>
      </c>
      <c r="B6" s="72"/>
      <c r="C6" s="72"/>
    </row>
    <row r="7" spans="1:6" ht="18.899999999999999" customHeight="1" thickBot="1" x14ac:dyDescent="0.4">
      <c r="A7" s="61" t="s">
        <v>2</v>
      </c>
      <c r="B7" s="62"/>
      <c r="C7" s="62"/>
      <c r="D7" s="62"/>
      <c r="E7" s="62"/>
      <c r="F7" s="63"/>
    </row>
    <row r="8" spans="1:6" ht="51.75" customHeight="1" thickBot="1" x14ac:dyDescent="0.4">
      <c r="A8" s="28" t="s">
        <v>3</v>
      </c>
      <c r="B8" s="57" t="s">
        <v>35</v>
      </c>
      <c r="C8" s="28" t="s">
        <v>5</v>
      </c>
      <c r="D8" s="58" t="s">
        <v>24</v>
      </c>
      <c r="E8" s="59" t="s">
        <v>6</v>
      </c>
      <c r="F8" s="2" t="s">
        <v>7</v>
      </c>
    </row>
    <row r="9" spans="1:6" ht="12.75" customHeight="1" x14ac:dyDescent="0.35">
      <c r="A9" s="31" t="s">
        <v>50</v>
      </c>
      <c r="B9" s="32" t="s">
        <v>25</v>
      </c>
      <c r="C9" s="32" t="s">
        <v>26</v>
      </c>
      <c r="D9" s="33">
        <v>72000</v>
      </c>
      <c r="E9" s="53"/>
      <c r="F9" s="53">
        <v>72000</v>
      </c>
    </row>
    <row r="10" spans="1:6" ht="12.75" customHeight="1" x14ac:dyDescent="0.35">
      <c r="A10" s="34" t="s">
        <v>45</v>
      </c>
      <c r="B10" s="32" t="s">
        <v>25</v>
      </c>
      <c r="C10" s="35" t="s">
        <v>26</v>
      </c>
      <c r="D10" s="36">
        <v>72000</v>
      </c>
      <c r="E10" s="54"/>
      <c r="F10" s="54">
        <v>72000</v>
      </c>
    </row>
    <row r="11" spans="1:6" ht="12.75" customHeight="1" x14ac:dyDescent="0.35">
      <c r="A11" s="34" t="s">
        <v>53</v>
      </c>
      <c r="B11" s="32" t="s">
        <v>25</v>
      </c>
      <c r="C11" s="35" t="s">
        <v>26</v>
      </c>
      <c r="D11" s="36">
        <v>72000</v>
      </c>
      <c r="E11" s="54"/>
      <c r="F11" s="54">
        <v>72000</v>
      </c>
    </row>
    <row r="12" spans="1:6" ht="12.75" customHeight="1" x14ac:dyDescent="0.35">
      <c r="A12" s="34" t="s">
        <v>54</v>
      </c>
      <c r="B12" s="32" t="s">
        <v>25</v>
      </c>
      <c r="C12" s="35" t="s">
        <v>26</v>
      </c>
      <c r="D12" s="36">
        <v>72000</v>
      </c>
      <c r="E12" s="54"/>
      <c r="F12" s="54">
        <v>72000</v>
      </c>
    </row>
    <row r="13" spans="1:6" s="5" customFormat="1" ht="12.75" customHeight="1" x14ac:dyDescent="0.3">
      <c r="A13" s="34" t="s">
        <v>30</v>
      </c>
      <c r="B13" s="32" t="s">
        <v>27</v>
      </c>
      <c r="C13" s="35" t="s">
        <v>26</v>
      </c>
      <c r="D13" s="36">
        <v>68000</v>
      </c>
      <c r="E13" s="55"/>
      <c r="F13" s="55">
        <v>68000</v>
      </c>
    </row>
    <row r="14" spans="1:6" s="5" customFormat="1" ht="12.75" customHeight="1" x14ac:dyDescent="0.3">
      <c r="A14" s="34" t="s">
        <v>30</v>
      </c>
      <c r="B14" s="32" t="s">
        <v>28</v>
      </c>
      <c r="C14" s="35" t="s">
        <v>29</v>
      </c>
      <c r="D14" s="36">
        <v>92927</v>
      </c>
      <c r="E14" s="56"/>
      <c r="F14" s="56">
        <v>92927</v>
      </c>
    </row>
    <row r="15" spans="1:6" ht="12.75" customHeight="1" x14ac:dyDescent="0.35">
      <c r="A15" s="69" t="s">
        <v>8</v>
      </c>
      <c r="B15" s="70"/>
      <c r="C15" s="71"/>
      <c r="D15" s="30">
        <f>SUM(D9:D14)</f>
        <v>448927</v>
      </c>
      <c r="E15" s="30">
        <f t="shared" ref="E15:F15" si="0">SUM(E9:E14)</f>
        <v>0</v>
      </c>
      <c r="F15" s="30">
        <f t="shared" si="0"/>
        <v>448927</v>
      </c>
    </row>
    <row r="16" spans="1:6" ht="12.75" customHeight="1" thickBot="1" x14ac:dyDescent="0.4"/>
    <row r="17" spans="1:10" ht="18.899999999999999" customHeight="1" thickBot="1" x14ac:dyDescent="0.4">
      <c r="A17" s="61" t="s">
        <v>9</v>
      </c>
      <c r="B17" s="62"/>
      <c r="C17" s="62"/>
      <c r="D17" s="62"/>
      <c r="E17" s="62"/>
      <c r="F17" s="63"/>
    </row>
    <row r="18" spans="1:10" ht="51.75" customHeight="1" thickBot="1" x14ac:dyDescent="0.4">
      <c r="A18" s="28" t="s">
        <v>3</v>
      </c>
      <c r="B18" s="28" t="s">
        <v>36</v>
      </c>
      <c r="C18" s="28" t="s">
        <v>5</v>
      </c>
      <c r="D18" s="58" t="s">
        <v>24</v>
      </c>
      <c r="E18" s="59" t="s">
        <v>6</v>
      </c>
      <c r="F18" s="2" t="s">
        <v>7</v>
      </c>
      <c r="J18" t="s">
        <v>10</v>
      </c>
    </row>
    <row r="19" spans="1:10" ht="12.75" customHeight="1" x14ac:dyDescent="0.35">
      <c r="A19" s="37" t="s">
        <v>51</v>
      </c>
      <c r="B19" s="38" t="s">
        <v>31</v>
      </c>
      <c r="C19" s="3" t="s">
        <v>32</v>
      </c>
      <c r="D19" s="39">
        <v>115000</v>
      </c>
      <c r="E19" s="7"/>
      <c r="F19" s="7">
        <v>115000</v>
      </c>
    </row>
    <row r="20" spans="1:10" ht="12.75" customHeight="1" x14ac:dyDescent="0.35">
      <c r="A20" s="40" t="s">
        <v>55</v>
      </c>
      <c r="B20" s="8" t="s">
        <v>33</v>
      </c>
      <c r="C20" s="3" t="s">
        <v>34</v>
      </c>
      <c r="D20" s="33">
        <v>124500</v>
      </c>
      <c r="E20" s="52">
        <v>114125</v>
      </c>
      <c r="F20" s="4">
        <v>114125</v>
      </c>
    </row>
    <row r="21" spans="1:10" ht="12.75" customHeight="1" x14ac:dyDescent="0.35">
      <c r="A21" s="69" t="s">
        <v>8</v>
      </c>
      <c r="B21" s="70"/>
      <c r="C21" s="71"/>
      <c r="D21" s="30">
        <f>SUM(D19:D20)</f>
        <v>239500</v>
      </c>
      <c r="E21" s="30">
        <f t="shared" ref="E21:F21" si="1">SUM(E19:E20)</f>
        <v>114125</v>
      </c>
      <c r="F21" s="30">
        <f t="shared" si="1"/>
        <v>229125</v>
      </c>
    </row>
    <row r="22" spans="1:10" ht="12.75" customHeight="1" thickBot="1" x14ac:dyDescent="0.4"/>
    <row r="23" spans="1:10" ht="18.899999999999999" customHeight="1" thickBot="1" x14ac:dyDescent="0.4">
      <c r="A23" s="61" t="s">
        <v>11</v>
      </c>
      <c r="B23" s="62"/>
      <c r="C23" s="62"/>
      <c r="D23" s="62"/>
      <c r="E23" s="62"/>
      <c r="F23" s="63"/>
    </row>
    <row r="24" spans="1:10" ht="51.75" customHeight="1" thickBot="1" x14ac:dyDescent="0.4">
      <c r="A24" s="28" t="s">
        <v>3</v>
      </c>
      <c r="B24" s="28" t="s">
        <v>36</v>
      </c>
      <c r="C24" s="28" t="s">
        <v>5</v>
      </c>
      <c r="D24" s="58" t="s">
        <v>24</v>
      </c>
      <c r="E24" s="59" t="s">
        <v>6</v>
      </c>
      <c r="F24" s="2" t="s">
        <v>7</v>
      </c>
    </row>
    <row r="25" spans="1:10" ht="12.75" customHeight="1" x14ac:dyDescent="0.35">
      <c r="A25" s="37" t="s">
        <v>55</v>
      </c>
      <c r="B25" s="38" t="s">
        <v>38</v>
      </c>
      <c r="C25" s="38" t="s">
        <v>39</v>
      </c>
      <c r="D25" s="9">
        <v>90000</v>
      </c>
      <c r="E25" s="7">
        <v>84750</v>
      </c>
      <c r="F25" s="7">
        <v>84750</v>
      </c>
    </row>
    <row r="26" spans="1:10" ht="12.75" customHeight="1" x14ac:dyDescent="0.35">
      <c r="A26" s="40" t="s">
        <v>51</v>
      </c>
      <c r="B26" s="8" t="s">
        <v>40</v>
      </c>
      <c r="C26" s="8" t="s">
        <v>26</v>
      </c>
      <c r="D26" s="9">
        <v>93000</v>
      </c>
      <c r="E26" s="7">
        <v>102500</v>
      </c>
      <c r="F26" s="7">
        <v>102500</v>
      </c>
    </row>
    <row r="27" spans="1:10" ht="12.75" customHeight="1" x14ac:dyDescent="0.35">
      <c r="A27" s="60" t="s">
        <v>53</v>
      </c>
      <c r="B27" s="8" t="s">
        <v>41</v>
      </c>
      <c r="C27" s="8" t="s">
        <v>26</v>
      </c>
      <c r="D27" s="9">
        <v>93000</v>
      </c>
      <c r="E27" s="52"/>
      <c r="F27" s="4">
        <v>93000</v>
      </c>
    </row>
    <row r="28" spans="1:10" ht="12.75" customHeight="1" x14ac:dyDescent="0.35">
      <c r="A28" s="3" t="s">
        <v>55</v>
      </c>
      <c r="B28" s="3" t="s">
        <v>57</v>
      </c>
      <c r="C28" s="3" t="s">
        <v>56</v>
      </c>
      <c r="D28" s="9">
        <v>44761</v>
      </c>
      <c r="E28" s="52"/>
      <c r="F28" s="4">
        <v>44761</v>
      </c>
    </row>
    <row r="29" spans="1:10" ht="12.75" customHeight="1" x14ac:dyDescent="0.35">
      <c r="A29" s="69" t="s">
        <v>8</v>
      </c>
      <c r="B29" s="70"/>
      <c r="C29" s="71"/>
      <c r="D29" s="30">
        <f>SUM(D25:D28)</f>
        <v>320761</v>
      </c>
      <c r="E29" s="30">
        <f t="shared" ref="E29:F29" si="2">SUM(E25:E28)</f>
        <v>187250</v>
      </c>
      <c r="F29" s="30">
        <f t="shared" si="2"/>
        <v>325011</v>
      </c>
    </row>
    <row r="30" spans="1:10" ht="12.75" customHeight="1" thickBot="1" x14ac:dyDescent="0.4">
      <c r="A30" s="10"/>
      <c r="B30" s="10"/>
      <c r="C30" s="10"/>
      <c r="D30" s="11"/>
      <c r="E30" s="11"/>
      <c r="F30" s="11"/>
    </row>
    <row r="31" spans="1:10" ht="18.899999999999999" customHeight="1" thickBot="1" x14ac:dyDescent="0.4">
      <c r="A31" s="61" t="s">
        <v>12</v>
      </c>
      <c r="B31" s="62"/>
      <c r="C31" s="62"/>
      <c r="D31" s="62"/>
      <c r="E31" s="62"/>
      <c r="F31" s="63"/>
    </row>
    <row r="32" spans="1:10" ht="51.75" customHeight="1" thickBot="1" x14ac:dyDescent="0.4">
      <c r="A32" s="28" t="s">
        <v>3</v>
      </c>
      <c r="B32" s="28" t="s">
        <v>37</v>
      </c>
      <c r="C32" s="28" t="s">
        <v>43</v>
      </c>
      <c r="D32" s="58" t="s">
        <v>24</v>
      </c>
      <c r="E32" s="59" t="s">
        <v>6</v>
      </c>
      <c r="F32" s="2" t="s">
        <v>7</v>
      </c>
    </row>
    <row r="33" spans="1:10" ht="12.75" customHeight="1" x14ac:dyDescent="0.35">
      <c r="A33" s="41" t="s">
        <v>51</v>
      </c>
      <c r="B33" s="42" t="s">
        <v>42</v>
      </c>
      <c r="C33" s="8" t="s">
        <v>44</v>
      </c>
      <c r="D33" s="43">
        <v>550000</v>
      </c>
      <c r="E33" s="7"/>
      <c r="F33" s="7">
        <v>343877</v>
      </c>
    </row>
    <row r="34" spans="1:10" ht="12.75" customHeight="1" x14ac:dyDescent="0.35">
      <c r="A34" s="44" t="s">
        <v>52</v>
      </c>
      <c r="B34" s="45" t="s">
        <v>42</v>
      </c>
      <c r="C34" s="8" t="s">
        <v>44</v>
      </c>
      <c r="D34" s="46">
        <v>500000</v>
      </c>
      <c r="E34" s="52"/>
      <c r="F34" s="4">
        <v>315100</v>
      </c>
    </row>
    <row r="35" spans="1:10" ht="12.75" customHeight="1" x14ac:dyDescent="0.35">
      <c r="A35" s="44" t="s">
        <v>53</v>
      </c>
      <c r="B35" s="45" t="s">
        <v>42</v>
      </c>
      <c r="C35" s="8" t="s">
        <v>44</v>
      </c>
      <c r="D35" s="46">
        <v>550000</v>
      </c>
      <c r="E35" s="4"/>
      <c r="F35" s="4">
        <v>532465</v>
      </c>
    </row>
    <row r="36" spans="1:10" ht="13.5" customHeight="1" x14ac:dyDescent="0.35">
      <c r="A36" s="44" t="s">
        <v>55</v>
      </c>
      <c r="B36" s="45" t="s">
        <v>42</v>
      </c>
      <c r="C36" s="8" t="s">
        <v>44</v>
      </c>
      <c r="D36" s="46">
        <v>11000</v>
      </c>
      <c r="E36" s="4">
        <v>120514</v>
      </c>
      <c r="F36" s="4">
        <v>120514</v>
      </c>
    </row>
    <row r="37" spans="1:10" ht="12.75" customHeight="1" x14ac:dyDescent="0.35">
      <c r="A37" s="69" t="s">
        <v>8</v>
      </c>
      <c r="B37" s="70"/>
      <c r="C37" s="71"/>
      <c r="D37" s="30">
        <f>SUM(D33:D36)</f>
        <v>1611000</v>
      </c>
      <c r="E37" s="30">
        <f t="shared" ref="E37:F37" si="3">SUM(E33:E36)</f>
        <v>120514</v>
      </c>
      <c r="F37" s="30">
        <f t="shared" si="3"/>
        <v>1311956</v>
      </c>
    </row>
    <row r="38" spans="1:10" ht="12.75" customHeight="1" thickBot="1" x14ac:dyDescent="0.4">
      <c r="A38" s="10"/>
      <c r="B38" s="10"/>
      <c r="C38" s="10"/>
      <c r="D38" s="11"/>
      <c r="E38" s="11"/>
      <c r="F38" s="11"/>
    </row>
    <row r="39" spans="1:10" ht="18.899999999999999" customHeight="1" thickBot="1" x14ac:dyDescent="0.4">
      <c r="A39" s="61" t="s">
        <v>13</v>
      </c>
      <c r="B39" s="62"/>
      <c r="C39" s="62"/>
      <c r="D39" s="62"/>
      <c r="E39" s="62"/>
      <c r="F39" s="63"/>
    </row>
    <row r="40" spans="1:10" ht="51.75" customHeight="1" thickBot="1" x14ac:dyDescent="0.4">
      <c r="A40" s="28" t="s">
        <v>3</v>
      </c>
      <c r="B40" s="28" t="s">
        <v>36</v>
      </c>
      <c r="C40" s="28" t="s">
        <v>5</v>
      </c>
      <c r="D40" s="58" t="s">
        <v>24</v>
      </c>
      <c r="E40" s="59" t="s">
        <v>6</v>
      </c>
      <c r="F40" s="2" t="s">
        <v>7</v>
      </c>
    </row>
    <row r="41" spans="1:10" x14ac:dyDescent="0.35">
      <c r="A41" s="40" t="s">
        <v>52</v>
      </c>
      <c r="B41" s="8" t="s">
        <v>46</v>
      </c>
      <c r="C41" s="8" t="s">
        <v>45</v>
      </c>
      <c r="D41" s="6">
        <v>5000</v>
      </c>
      <c r="E41" s="7"/>
      <c r="F41" s="7">
        <v>5000</v>
      </c>
      <c r="J41" t="s">
        <v>10</v>
      </c>
    </row>
    <row r="42" spans="1:10" ht="12.75" customHeight="1" x14ac:dyDescent="0.35">
      <c r="A42" s="75" t="s">
        <v>8</v>
      </c>
      <c r="B42" s="75"/>
      <c r="C42" s="75"/>
      <c r="D42" s="30">
        <f>SUM(D41)</f>
        <v>5000</v>
      </c>
      <c r="E42" s="30">
        <f t="shared" ref="E42:F42" si="4">SUM(E41)</f>
        <v>0</v>
      </c>
      <c r="F42" s="30">
        <f t="shared" si="4"/>
        <v>5000</v>
      </c>
    </row>
    <row r="43" spans="1:10" ht="12.75" customHeight="1" thickBot="1" x14ac:dyDescent="0.4">
      <c r="B43" t="s">
        <v>10</v>
      </c>
    </row>
    <row r="44" spans="1:10" ht="18.899999999999999" customHeight="1" thickBot="1" x14ac:dyDescent="0.4">
      <c r="A44" s="61" t="s">
        <v>14</v>
      </c>
      <c r="B44" s="62"/>
      <c r="C44" s="62"/>
      <c r="D44" s="62"/>
      <c r="E44" s="62"/>
      <c r="F44" s="63"/>
    </row>
    <row r="45" spans="1:10" ht="51.75" customHeight="1" thickBot="1" x14ac:dyDescent="0.4">
      <c r="A45" s="28" t="s">
        <v>3</v>
      </c>
      <c r="B45" s="28" t="s">
        <v>4</v>
      </c>
      <c r="C45" s="28" t="s">
        <v>5</v>
      </c>
      <c r="D45" s="58" t="s">
        <v>24</v>
      </c>
      <c r="E45" s="59" t="s">
        <v>6</v>
      </c>
      <c r="F45" s="2" t="s">
        <v>7</v>
      </c>
      <c r="I45" t="s">
        <v>10</v>
      </c>
    </row>
    <row r="46" spans="1:10" ht="12.75" customHeight="1" x14ac:dyDescent="0.35">
      <c r="A46" s="47"/>
      <c r="B46" s="48"/>
      <c r="C46" s="48"/>
      <c r="D46" s="6"/>
      <c r="E46" s="7"/>
      <c r="F46" s="7"/>
    </row>
    <row r="47" spans="1:10" ht="12.75" customHeight="1" x14ac:dyDescent="0.35">
      <c r="A47" s="76" t="s">
        <v>8</v>
      </c>
      <c r="B47" s="77"/>
      <c r="C47" s="78"/>
      <c r="D47" s="30">
        <f>SUM(D46)</f>
        <v>0</v>
      </c>
      <c r="E47" s="30">
        <f t="shared" ref="E47:F47" si="5">SUM(E46)</f>
        <v>0</v>
      </c>
      <c r="F47" s="30">
        <f t="shared" si="5"/>
        <v>0</v>
      </c>
    </row>
    <row r="48" spans="1:10" ht="12.75" customHeight="1" thickBot="1" x14ac:dyDescent="0.4"/>
    <row r="49" spans="1:6" ht="18.899999999999999" customHeight="1" thickBot="1" x14ac:dyDescent="0.4">
      <c r="A49" s="82" t="s">
        <v>15</v>
      </c>
      <c r="B49" s="83"/>
      <c r="C49" s="83"/>
      <c r="D49" s="83"/>
      <c r="E49" s="83"/>
      <c r="F49" s="84"/>
    </row>
    <row r="50" spans="1:6" ht="18.899999999999999" customHeight="1" thickBot="1" x14ac:dyDescent="0.4">
      <c r="A50" s="79" t="s">
        <v>16</v>
      </c>
      <c r="B50" s="80"/>
      <c r="C50" s="80"/>
      <c r="D50" s="80"/>
      <c r="E50" s="80"/>
      <c r="F50" s="81"/>
    </row>
    <row r="51" spans="1:6" ht="51.75" customHeight="1" thickBot="1" x14ac:dyDescent="0.4">
      <c r="A51" s="28" t="s">
        <v>3</v>
      </c>
      <c r="B51" s="28" t="s">
        <v>4</v>
      </c>
      <c r="C51" s="28" t="s">
        <v>5</v>
      </c>
      <c r="D51" s="58" t="s">
        <v>24</v>
      </c>
      <c r="E51" s="59" t="s">
        <v>6</v>
      </c>
      <c r="F51" s="2" t="s">
        <v>7</v>
      </c>
    </row>
    <row r="52" spans="1:6" ht="12.75" customHeight="1" x14ac:dyDescent="0.35">
      <c r="A52" s="37" t="s">
        <v>51</v>
      </c>
      <c r="B52" s="49" t="s">
        <v>47</v>
      </c>
      <c r="C52" s="38" t="s">
        <v>48</v>
      </c>
      <c r="D52" s="33">
        <v>50000</v>
      </c>
      <c r="E52" s="7"/>
      <c r="F52" s="7">
        <v>50000</v>
      </c>
    </row>
    <row r="53" spans="1:6" ht="12.75" customHeight="1" x14ac:dyDescent="0.35">
      <c r="A53" s="50" t="s">
        <v>45</v>
      </c>
      <c r="B53" s="3" t="s">
        <v>47</v>
      </c>
      <c r="C53" s="3" t="s">
        <v>48</v>
      </c>
      <c r="D53" s="36">
        <v>50000</v>
      </c>
      <c r="E53" s="4"/>
      <c r="F53" s="7">
        <v>50000</v>
      </c>
    </row>
    <row r="54" spans="1:6" ht="12.75" customHeight="1" x14ac:dyDescent="0.35">
      <c r="A54" s="50" t="s">
        <v>53</v>
      </c>
      <c r="B54" s="3" t="s">
        <v>47</v>
      </c>
      <c r="C54" s="3" t="s">
        <v>48</v>
      </c>
      <c r="D54" s="51">
        <v>50000</v>
      </c>
      <c r="E54" s="4"/>
      <c r="F54" s="4">
        <v>50000</v>
      </c>
    </row>
    <row r="55" spans="1:6" ht="12.75" customHeight="1" x14ac:dyDescent="0.35">
      <c r="A55" s="50" t="s">
        <v>54</v>
      </c>
      <c r="B55" s="3" t="s">
        <v>47</v>
      </c>
      <c r="C55" s="3" t="s">
        <v>48</v>
      </c>
      <c r="D55" s="51">
        <v>50000</v>
      </c>
      <c r="E55" s="4"/>
      <c r="F55" s="4">
        <v>50000</v>
      </c>
    </row>
    <row r="56" spans="1:6" ht="12.75" customHeight="1" x14ac:dyDescent="0.35">
      <c r="A56" s="75" t="s">
        <v>8</v>
      </c>
      <c r="B56" s="75"/>
      <c r="C56" s="75"/>
      <c r="D56" s="30">
        <f>SUM(D52:D55)</f>
        <v>200000</v>
      </c>
      <c r="E56" s="30">
        <f t="shared" ref="E56:F56" si="6">SUM(E52:E55)</f>
        <v>0</v>
      </c>
      <c r="F56" s="30">
        <f t="shared" si="6"/>
        <v>200000</v>
      </c>
    </row>
    <row r="57" spans="1:6" ht="12.75" customHeight="1" thickBot="1" x14ac:dyDescent="0.4">
      <c r="A57" s="10"/>
      <c r="B57" s="10"/>
      <c r="C57" s="10"/>
      <c r="D57" s="11"/>
      <c r="E57" s="11"/>
      <c r="F57" s="11"/>
    </row>
    <row r="58" spans="1:6" ht="18.899999999999999" customHeight="1" thickBot="1" x14ac:dyDescent="0.4">
      <c r="A58" s="79" t="s">
        <v>17</v>
      </c>
      <c r="B58" s="80"/>
      <c r="C58" s="80"/>
      <c r="D58" s="80"/>
      <c r="E58" s="80"/>
      <c r="F58" s="81"/>
    </row>
    <row r="59" spans="1:6" ht="51.75" customHeight="1" thickBot="1" x14ac:dyDescent="0.4">
      <c r="A59" s="28" t="s">
        <v>3</v>
      </c>
      <c r="B59" s="28" t="s">
        <v>4</v>
      </c>
      <c r="C59" s="28" t="s">
        <v>5</v>
      </c>
      <c r="D59" s="58" t="s">
        <v>24</v>
      </c>
      <c r="E59" s="59" t="s">
        <v>6</v>
      </c>
      <c r="F59" s="2" t="s">
        <v>7</v>
      </c>
    </row>
    <row r="60" spans="1:6" ht="12.75" customHeight="1" x14ac:dyDescent="0.35">
      <c r="A60" s="50" t="s">
        <v>50</v>
      </c>
      <c r="B60" s="3" t="s">
        <v>49</v>
      </c>
      <c r="C60" s="3" t="s">
        <v>50</v>
      </c>
      <c r="D60" s="51">
        <v>32000</v>
      </c>
      <c r="E60" s="4"/>
      <c r="F60" s="4">
        <v>32000</v>
      </c>
    </row>
    <row r="61" spans="1:6" ht="12.75" customHeight="1" x14ac:dyDescent="0.35">
      <c r="A61" s="73" t="s">
        <v>8</v>
      </c>
      <c r="B61" s="73"/>
      <c r="C61" s="73"/>
      <c r="D61" s="30">
        <f>SUM(D60:D60)</f>
        <v>32000</v>
      </c>
      <c r="E61" s="30">
        <f t="shared" ref="E61:F61" si="7">SUM(E60:E60)</f>
        <v>0</v>
      </c>
      <c r="F61" s="30">
        <f t="shared" si="7"/>
        <v>32000</v>
      </c>
    </row>
    <row r="62" spans="1:6" ht="12.75" customHeight="1" x14ac:dyDescent="0.35"/>
    <row r="64" spans="1:6" ht="15.75" customHeight="1" x14ac:dyDescent="0.35"/>
    <row r="65" spans="1:6" s="12" customFormat="1" ht="12.75" customHeight="1" x14ac:dyDescent="0.3"/>
    <row r="66" spans="1:6" s="12" customFormat="1" ht="15" thickBot="1" x14ac:dyDescent="0.4">
      <c r="A66"/>
      <c r="B66"/>
      <c r="C66"/>
      <c r="D66"/>
      <c r="E66"/>
      <c r="F66"/>
    </row>
    <row r="67" spans="1:6" s="12" customFormat="1" ht="15" thickBot="1" x14ac:dyDescent="0.4">
      <c r="A67"/>
      <c r="B67"/>
      <c r="C67" s="13" t="s">
        <v>18</v>
      </c>
      <c r="D67" s="14">
        <f>SUM(D15,D21,D29,D37,D42,D47,D56,D61)</f>
        <v>2857188</v>
      </c>
      <c r="E67" s="14">
        <f>SUM(E15,E21,E29,E37,E42,E47,E56,E61)</f>
        <v>421889</v>
      </c>
      <c r="F67" s="14">
        <f>SUM(F15,F21,F29,F37,F42,F47,F56,F61)</f>
        <v>2552019</v>
      </c>
    </row>
    <row r="68" spans="1:6" s="12" customFormat="1" x14ac:dyDescent="0.35">
      <c r="A68"/>
      <c r="B68"/>
      <c r="C68"/>
      <c r="D68"/>
      <c r="E68"/>
      <c r="F68"/>
    </row>
    <row r="69" spans="1:6" s="12" customFormat="1" ht="13.5" x14ac:dyDescent="0.3">
      <c r="A69" s="74" t="s">
        <v>19</v>
      </c>
      <c r="B69" s="74"/>
      <c r="C69" s="74"/>
      <c r="D69" s="15"/>
      <c r="E69" s="16"/>
      <c r="F69" s="16"/>
    </row>
    <row r="70" spans="1:6" s="12" customFormat="1" ht="13.5" x14ac:dyDescent="0.3">
      <c r="A70" s="74"/>
      <c r="B70" s="74"/>
      <c r="C70" s="74"/>
      <c r="D70" s="15"/>
      <c r="E70" s="16"/>
      <c r="F70" s="16"/>
    </row>
    <row r="71" spans="1:6" s="12" customFormat="1" ht="13.5" x14ac:dyDescent="0.3">
      <c r="A71" s="74"/>
      <c r="B71" s="74"/>
      <c r="C71" s="74"/>
      <c r="D71" s="15"/>
      <c r="E71" s="16"/>
      <c r="F71" s="16"/>
    </row>
    <row r="72" spans="1:6" s="12" customFormat="1" ht="13.5" x14ac:dyDescent="0.3">
      <c r="A72" s="17"/>
      <c r="B72" s="17"/>
      <c r="C72" s="17"/>
      <c r="D72" s="16"/>
      <c r="E72" s="16"/>
      <c r="F72" s="16"/>
    </row>
    <row r="73" spans="1:6" s="12" customFormat="1" ht="13.5" x14ac:dyDescent="0.3">
      <c r="A73" s="18"/>
      <c r="B73" s="17"/>
      <c r="C73" s="17"/>
      <c r="D73" s="19"/>
      <c r="F73" s="20"/>
    </row>
    <row r="74" spans="1:6" s="12" customFormat="1" ht="13.5" x14ac:dyDescent="0.3">
      <c r="A74" s="18"/>
      <c r="B74" s="18"/>
      <c r="C74" s="18"/>
      <c r="D74" s="19"/>
      <c r="E74" s="20"/>
      <c r="F74" s="20"/>
    </row>
    <row r="75" spans="1:6" s="12" customFormat="1" ht="13.5" x14ac:dyDescent="0.3">
      <c r="A75" s="21" t="s">
        <v>20</v>
      </c>
      <c r="B75" s="22"/>
      <c r="C75" s="21" t="s">
        <v>21</v>
      </c>
      <c r="D75" s="23"/>
    </row>
    <row r="76" spans="1:6" s="12" customFormat="1" ht="24" customHeight="1" x14ac:dyDescent="0.3">
      <c r="A76" s="21"/>
      <c r="B76" s="24"/>
      <c r="C76" s="21"/>
      <c r="D76" s="19"/>
    </row>
    <row r="77" spans="1:6" ht="12.75" customHeight="1" x14ac:dyDescent="0.35">
      <c r="A77" s="18"/>
      <c r="B77" s="18"/>
      <c r="C77" s="18"/>
      <c r="D77" s="19"/>
      <c r="E77" s="20"/>
      <c r="F77" s="20"/>
    </row>
    <row r="78" spans="1:6" ht="12.75" customHeight="1" x14ac:dyDescent="0.35">
      <c r="A78" s="18"/>
      <c r="B78" s="18"/>
      <c r="C78" s="18"/>
      <c r="D78" s="19"/>
      <c r="E78" s="20"/>
      <c r="F78" s="20"/>
    </row>
    <row r="79" spans="1:6" ht="12.75" customHeight="1" x14ac:dyDescent="0.35">
      <c r="A79" s="21" t="s">
        <v>22</v>
      </c>
      <c r="B79" s="22"/>
      <c r="C79" s="21" t="s">
        <v>21</v>
      </c>
      <c r="D79" s="25"/>
      <c r="E79" s="12"/>
      <c r="F79" s="12"/>
    </row>
    <row r="80" spans="1:6" ht="12.75" customHeight="1" x14ac:dyDescent="0.35">
      <c r="A80" s="18"/>
      <c r="B80" s="18"/>
      <c r="C80" s="26"/>
      <c r="D80" s="19"/>
      <c r="E80" s="19"/>
      <c r="F80" s="27"/>
    </row>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sheetData>
  <mergeCells count="22">
    <mergeCell ref="A17:F17"/>
    <mergeCell ref="A61:C61"/>
    <mergeCell ref="A69:C71"/>
    <mergeCell ref="A42:C42"/>
    <mergeCell ref="A47:C47"/>
    <mergeCell ref="A56:C56"/>
    <mergeCell ref="A44:F44"/>
    <mergeCell ref="A58:F58"/>
    <mergeCell ref="A50:F50"/>
    <mergeCell ref="A49:F49"/>
    <mergeCell ref="A21:C21"/>
    <mergeCell ref="A29:C29"/>
    <mergeCell ref="A37:C37"/>
    <mergeCell ref="A39:F39"/>
    <mergeCell ref="A31:F31"/>
    <mergeCell ref="A23:F23"/>
    <mergeCell ref="A7:F7"/>
    <mergeCell ref="A1:C1"/>
    <mergeCell ref="A2:B3"/>
    <mergeCell ref="A5:D5"/>
    <mergeCell ref="A15:C15"/>
    <mergeCell ref="A6:C6"/>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33:B36"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2026-08-04T09:48:49Z</dcterms:created>
  <dcterms:modified xsi:type="dcterms:W3CDTF">2026-08-04T09:48:52Z</dcterms:modified>
</cp:coreProperties>
</file>