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64E57C4C-34AF-4E3C-9453-31133303A85E}"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7" i="1" l="1"/>
  <c r="E77" i="1"/>
  <c r="D77" i="1"/>
  <c r="F59" i="1" l="1"/>
  <c r="E59" i="1"/>
  <c r="D59" i="1" l="1"/>
  <c r="E99" i="1" l="1"/>
  <c r="F99" i="1"/>
  <c r="E94" i="1"/>
  <c r="F94" i="1"/>
  <c r="D88" i="1"/>
  <c r="D94" i="1" s="1"/>
  <c r="E82" i="1"/>
  <c r="F82" i="1"/>
  <c r="D82" i="1"/>
  <c r="E50" i="1"/>
  <c r="F50" i="1"/>
  <c r="D50" i="1"/>
  <c r="E32" i="1"/>
  <c r="F32" i="1"/>
  <c r="E42" i="1"/>
  <c r="F42" i="1"/>
  <c r="D42" i="1"/>
  <c r="D32" i="1"/>
  <c r="F105" i="1" l="1"/>
  <c r="E105" i="1"/>
  <c r="D99" i="1"/>
  <c r="D105" i="1" l="1"/>
</calcChain>
</file>

<file path=xl/sharedStrings.xml><?xml version="1.0" encoding="utf-8"?>
<sst xmlns="http://schemas.openxmlformats.org/spreadsheetml/2006/main" count="259" uniqueCount="96">
  <si>
    <t>Financial Report</t>
  </si>
  <si>
    <t>Category 1 - Homeless Prevention, Tenancy Sustainment and Resettlement Supports</t>
  </si>
  <si>
    <t>Local Authority</t>
  </si>
  <si>
    <t>Project Name</t>
  </si>
  <si>
    <t>Service Provider</t>
  </si>
  <si>
    <t>Revised Expenditure Estimate                  (if applicable)</t>
  </si>
  <si>
    <t>Total Annual Expenditure            (to end of current reporting quarter)</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</si>
  <si>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</si>
  <si>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</si>
  <si>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</si>
  <si>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</si>
  <si>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</si>
  <si>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</si>
  <si>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</si>
  <si>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</si>
  <si>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</si>
  <si>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</si>
  <si>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</si>
  <si>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</si>
  <si>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</si>
  <si>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</si>
  <si>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</si>
  <si>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</si>
  <si>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</si>
  <si>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</si>
  <si>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2023 Expenditure Estimate</t>
  </si>
  <si>
    <t>DHLGH / South West Protocol Agreement - Financial Report 2023</t>
  </si>
  <si>
    <t>I hereby certify that this statement of expenditure relates to the homeless services programme for the South West Region and that the delegated 'Section 10' Exchequer funding allocation is used for the sole purpose of expenditure incurred on this homeless services programme:</t>
  </si>
  <si>
    <t>Cork City Council</t>
  </si>
  <si>
    <t>Homeless Prevention</t>
  </si>
  <si>
    <t>Threshold</t>
  </si>
  <si>
    <t>Resettlement Supports</t>
  </si>
  <si>
    <t>Cork Simon</t>
  </si>
  <si>
    <t>Outreach</t>
  </si>
  <si>
    <t xml:space="preserve">Good Shepherd Services </t>
  </si>
  <si>
    <t>DePaul Ireland</t>
  </si>
  <si>
    <t>Tenancy Sustainment</t>
  </si>
  <si>
    <t xml:space="preserve">Sophia Housing Association </t>
  </si>
  <si>
    <t>Focus Ireland</t>
  </si>
  <si>
    <t xml:space="preserve">Cork Foyer </t>
  </si>
  <si>
    <t>Tabor Group</t>
  </si>
  <si>
    <t>Housing First</t>
  </si>
  <si>
    <t>Cork Simon/Focus</t>
  </si>
  <si>
    <t>Kerry County Council</t>
  </si>
  <si>
    <t>Cork County Council</t>
  </si>
  <si>
    <t>Peter McVerry</t>
  </si>
  <si>
    <t>Novas Initiatives</t>
  </si>
  <si>
    <t>Sophia Housing 107/108 Douglas Street, Cork</t>
  </si>
  <si>
    <t>Sophia Housing, 107/108 Douglas Street, Cork</t>
  </si>
  <si>
    <t>€171, 928</t>
  </si>
  <si>
    <t>Edel House</t>
  </si>
  <si>
    <t>Good Shepherd Services</t>
  </si>
  <si>
    <t>Family Hub</t>
  </si>
  <si>
    <t>Good Shepherd Cork</t>
  </si>
  <si>
    <t>Olive O Driscoll T/A Bibi Hostel</t>
  </si>
  <si>
    <t>Supported Temporary Accommodation for Families</t>
  </si>
  <si>
    <t>Sean Sugrue T/A The Whitehouse B&amp;B</t>
  </si>
  <si>
    <t>John Dowling T/A Dowling's Hostel</t>
  </si>
  <si>
    <t>Finnegan Restaurant and Maryannes Tearooms Ltd</t>
  </si>
  <si>
    <t>Andersons Quay - Emergency Shelter</t>
  </si>
  <si>
    <t>Andersons Quay -Nightlight</t>
  </si>
  <si>
    <t>St Vincent's House</t>
  </si>
  <si>
    <t>NOVAS Initiative</t>
  </si>
  <si>
    <t>Arlington Lodge</t>
  </si>
  <si>
    <t>B&amp;B</t>
  </si>
  <si>
    <t>Emergency B&amp;B</t>
  </si>
  <si>
    <t>Christmas Emergency B&amp;B</t>
  </si>
  <si>
    <t xml:space="preserve">Rough Sleeper Initiative </t>
  </si>
  <si>
    <t>Mill House</t>
  </si>
  <si>
    <t>O'Connell Court</t>
  </si>
  <si>
    <t>O'Connell Court Ltd</t>
  </si>
  <si>
    <t>Clanmornin</t>
  </si>
  <si>
    <t>Victoria Road</t>
  </si>
  <si>
    <t>Tir na Nog</t>
  </si>
  <si>
    <t>Deerpark House</t>
  </si>
  <si>
    <t>Riverview</t>
  </si>
  <si>
    <t>Gateway</t>
  </si>
  <si>
    <t>Foyer</t>
  </si>
  <si>
    <t>Wellsprings</t>
  </si>
  <si>
    <t>Sophia</t>
  </si>
  <si>
    <t>Sophia Housing Association</t>
  </si>
  <si>
    <t>Westgate Foundation</t>
  </si>
  <si>
    <t>Kerry County Coucil</t>
  </si>
  <si>
    <t>Knocklee</t>
  </si>
  <si>
    <t>Homelessness prevention officer</t>
  </si>
  <si>
    <t xml:space="preserve">Cork City Council </t>
  </si>
  <si>
    <t>Outreach Worker Salary</t>
  </si>
  <si>
    <t>Foyer Manager Salary</t>
  </si>
  <si>
    <t xml:space="preserve">HAP Placefinder </t>
  </si>
  <si>
    <t>Placefinders Service - HAP</t>
  </si>
  <si>
    <t>Placefinders Service-HAP</t>
  </si>
  <si>
    <t>Regional LAs</t>
  </si>
  <si>
    <t>Regional Homeless Services Management</t>
  </si>
  <si>
    <t>Private Providers B &amp; B type</t>
  </si>
  <si>
    <t xml:space="preserve">Sawmill Street </t>
  </si>
  <si>
    <t>Year Ending December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</si>
</sst>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4" formatCode="_-&quot;€&quot;* #,##0.00_-;\-&quot;€&quot;* #,##0.00_-;_-&quot;€&quot;* &quot;-&quot;??_-;_-@_-"/>
    <numFmt numFmtId="43" formatCode="_-* #,##0.00_-;\-* #,##0.00_-;_-* &quot;-&quot;??_-;_-@_-"/>
    <numFmt numFmtId="164" formatCode="&quot;€&quot;#,##0"/>
    <numFmt numFmtId="165" formatCode="&quot;€&quot;#,##0.00"/>
    <numFmt numFmtId="166" formatCode="[$€-2]\ #,##0"/>
    <numFmt numFmtId="167" formatCode="[$€-83C]#,##0"/>
  </numFmts>
  <fonts count="13"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b/>
      <sz val="9"/>
      <name val="Verdana"/>
      <family val="2"/>
    </font>
    <font>
      <sz val="11"/>
      <color rgb="FF006100"/>
      <name val="Calibri"/>
      <family val="2"/>
      <scheme val="minor"/>
    </font>
    <font>
      <sz val="11"/>
      <color rgb="FF9C0006"/>
      <name val="Calibri"/>
      <family val="2"/>
      <scheme val="minor"/>
    </font>
    <font>
      <sz val="10"/>
      <color theme="1" tint="4.9989318521683403E-2"/>
      <name val="Verdana"/>
      <family val="2"/>
    </font>
  </fonts>
  <fills count="7">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C6EFCE"/>
      </patternFill>
    </fill>
    <fill>
      <patternFill patternType="solid">
        <fgColor rgb="FFFFC7CE"/>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44" fontId="1" fillId="0" borderId="0" applyFont="0" applyFill="0" applyBorder="0" applyAlignment="0" applyProtection="0"/>
    <xf numFmtId="43" fontId="1" fillId="0" borderId="0" applyFont="0" applyFill="0" applyBorder="0" applyAlignment="0" applyProtection="0"/>
    <xf numFmtId="0" fontId="10" fillId="5" borderId="0" applyNumberFormat="0" applyBorder="0" applyAlignment="0" applyProtection="0"/>
    <xf numFmtId="0" fontId="11" fillId="6" borderId="0" applyNumberFormat="0" applyBorder="0" applyAlignment="0" applyProtection="0"/>
    <xf numFmtId="44" fontId="1" fillId="0" borderId="0" applyFont="0" applyFill="0" applyBorder="0" applyAlignment="0" applyProtection="0"/>
  </cellStyleXfs>
  <cellXfs count="136">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6" fillId="0" borderId="8" xfId="0" applyFont="1" applyBorder="1" applyAlignment="1">
      <alignment horizontal="left" vertical="center" wrapText="1"/>
    </xf>
    <xf numFmtId="164" fontId="7" fillId="0" borderId="8" xfId="0" applyNumberFormat="1" applyFont="1" applyBorder="1" applyAlignment="1" applyProtection="1">
      <alignment horizontal="center" vertical="center"/>
      <protection locked="0"/>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164" fontId="4" fillId="0" borderId="8" xfId="0" applyNumberFormat="1" applyFont="1" applyBorder="1" applyAlignment="1">
      <alignment horizontal="center" vertical="center"/>
    </xf>
    <xf numFmtId="0" fontId="5" fillId="0" borderId="4" xfId="0" applyFont="1" applyBorder="1" applyAlignment="1">
      <alignment horizontal="center" vertical="center" wrapText="1"/>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0" xfId="0" applyFont="1" applyAlignment="1">
      <alignment wrapText="1"/>
    </xf>
    <xf numFmtId="164" fontId="6" fillId="0" borderId="0" xfId="0" applyNumberFormat="1" applyFont="1" applyAlignment="1">
      <alignment wrapText="1"/>
    </xf>
    <xf numFmtId="164" fontId="6" fillId="0" borderId="0" xfId="0" applyNumberFormat="1" applyFont="1" applyAlignment="1">
      <alignment vertical="top" wrapText="1"/>
    </xf>
    <xf numFmtId="0" fontId="9" fillId="4" borderId="4" xfId="0" applyFont="1" applyFill="1" applyBorder="1" applyAlignment="1">
      <alignment horizontal="left" vertical="center" wrapText="1"/>
    </xf>
    <xf numFmtId="0" fontId="6" fillId="0" borderId="21" xfId="0" applyFont="1" applyBorder="1" applyAlignment="1">
      <alignment horizontal="left" vertical="center" wrapText="1"/>
    </xf>
    <xf numFmtId="0" fontId="7" fillId="0" borderId="8" xfId="0" applyFont="1" applyBorder="1"/>
    <xf numFmtId="0" fontId="6" fillId="0" borderId="16" xfId="0" applyFont="1" applyBorder="1" applyAlignment="1">
      <alignment horizontal="left" vertical="center" wrapText="1"/>
    </xf>
    <xf numFmtId="165" fontId="4" fillId="0" borderId="4" xfId="0" applyNumberFormat="1" applyFont="1" applyBorder="1" applyAlignment="1">
      <alignment horizontal="center" vertical="center" wrapText="1"/>
    </xf>
    <xf numFmtId="165" fontId="4" fillId="0" borderId="0" xfId="0" applyNumberFormat="1" applyFont="1" applyAlignment="1">
      <alignment horizontal="center" vertical="center"/>
    </xf>
    <xf numFmtId="165" fontId="5" fillId="0" borderId="0" xfId="0" applyNumberFormat="1" applyFont="1" applyAlignment="1">
      <alignment horizontal="center"/>
    </xf>
    <xf numFmtId="165" fontId="6" fillId="0" borderId="0" xfId="0" applyNumberFormat="1" applyFont="1" applyAlignment="1">
      <alignment horizontal="center"/>
    </xf>
    <xf numFmtId="165" fontId="2" fillId="0" borderId="0" xfId="0" applyNumberFormat="1" applyFont="1" applyAlignment="1">
      <alignment horizontal="center" vertical="center" wrapText="1"/>
    </xf>
    <xf numFmtId="165" fontId="0" fillId="0" borderId="0" xfId="0" applyNumberFormat="1" applyAlignment="1">
      <alignment horizontal="center"/>
    </xf>
    <xf numFmtId="165" fontId="5" fillId="0" borderId="0" xfId="0" applyNumberFormat="1" applyFont="1" applyAlignment="1">
      <alignment horizontal="center" wrapText="1"/>
    </xf>
    <xf numFmtId="0" fontId="6" fillId="0" borderId="8" xfId="3" applyFont="1" applyFill="1" applyBorder="1" applyAlignment="1">
      <alignment horizontal="left" vertical="center" wrapText="1"/>
    </xf>
    <xf numFmtId="0" fontId="6" fillId="0" borderId="8" xfId="4" applyFont="1" applyFill="1" applyBorder="1" applyAlignment="1">
      <alignment horizontal="left" vertical="center" wrapText="1"/>
    </xf>
    <xf numFmtId="0" fontId="12" fillId="0" borderId="12" xfId="0" applyFont="1" applyBorder="1" applyAlignment="1">
      <alignment wrapText="1"/>
    </xf>
    <xf numFmtId="3" fontId="12" fillId="0" borderId="8" xfId="3" applyNumberFormat="1" applyFont="1" applyFill="1" applyBorder="1" applyAlignment="1">
      <alignment horizontal="left" wrapText="1"/>
    </xf>
    <xf numFmtId="0" fontId="12" fillId="4" borderId="6" xfId="0" applyFont="1" applyFill="1" applyBorder="1" applyAlignment="1">
      <alignment horizontal="center" vertical="center" wrapText="1"/>
    </xf>
    <xf numFmtId="0" fontId="7" fillId="0" borderId="18" xfId="0" applyFont="1" applyBorder="1" applyAlignment="1">
      <alignment horizontal="left" vertical="center" wrapText="1"/>
    </xf>
    <xf numFmtId="0" fontId="7" fillId="0" borderId="6" xfId="0" applyFont="1" applyBorder="1" applyAlignment="1">
      <alignment horizontal="left" vertical="center" wrapText="1"/>
    </xf>
    <xf numFmtId="0" fontId="12" fillId="0" borderId="19" xfId="3" applyFont="1" applyFill="1" applyBorder="1" applyAlignment="1" applyProtection="1">
      <alignment horizontal="left" vertical="center" wrapText="1"/>
      <protection locked="0"/>
    </xf>
    <xf numFmtId="0" fontId="12" fillId="0" borderId="20" xfId="3" applyFont="1" applyFill="1" applyBorder="1" applyAlignment="1" applyProtection="1">
      <alignment horizontal="left" vertical="center" wrapText="1"/>
      <protection locked="0"/>
    </xf>
    <xf numFmtId="164" fontId="7" fillId="0" borderId="21" xfId="0" applyNumberFormat="1" applyFont="1" applyBorder="1" applyAlignment="1" applyProtection="1">
      <alignment horizontal="center" vertical="center"/>
      <protection locked="0"/>
    </xf>
    <xf numFmtId="3" fontId="6" fillId="0" borderId="17" xfId="3" applyNumberFormat="1" applyFont="1" applyFill="1" applyBorder="1" applyAlignment="1">
      <alignment horizontal="left" wrapText="1"/>
    </xf>
    <xf numFmtId="3" fontId="6" fillId="0" borderId="18" xfId="3" applyNumberFormat="1" applyFont="1" applyFill="1" applyBorder="1" applyAlignment="1">
      <alignment horizontal="left" wrapText="1"/>
    </xf>
    <xf numFmtId="3" fontId="6" fillId="0" borderId="7" xfId="3" applyNumberFormat="1" applyFont="1" applyFill="1" applyBorder="1" applyAlignment="1">
      <alignment horizontal="left" wrapText="1"/>
    </xf>
    <xf numFmtId="3" fontId="6" fillId="0" borderId="8" xfId="3" applyNumberFormat="1" applyFont="1" applyFill="1" applyBorder="1" applyAlignment="1">
      <alignment horizontal="left" wrapText="1"/>
    </xf>
    <xf numFmtId="0" fontId="6" fillId="0" borderId="7" xfId="3" applyFont="1" applyFill="1" applyBorder="1" applyAlignment="1">
      <alignment horizontal="left" wrapText="1"/>
    </xf>
    <xf numFmtId="0" fontId="6" fillId="0" borderId="8" xfId="3" applyFont="1" applyFill="1" applyBorder="1" applyAlignment="1">
      <alignment horizontal="left" wrapText="1"/>
    </xf>
    <xf numFmtId="3" fontId="6" fillId="0" borderId="22" xfId="3" applyNumberFormat="1" applyFont="1" applyFill="1" applyBorder="1" applyAlignment="1" applyProtection="1">
      <alignment horizontal="left" wrapText="1"/>
    </xf>
    <xf numFmtId="0" fontId="6" fillId="0" borderId="9" xfId="0" applyFont="1" applyBorder="1" applyAlignment="1">
      <alignment horizontal="left" wrapText="1"/>
    </xf>
    <xf numFmtId="0" fontId="12" fillId="0" borderId="8" xfId="0" applyFont="1" applyBorder="1" applyAlignment="1" applyProtection="1">
      <alignment vertical="center" wrapText="1"/>
      <protection locked="0"/>
    </xf>
    <xf numFmtId="0" fontId="12" fillId="0" borderId="8" xfId="3" applyFont="1" applyFill="1" applyBorder="1" applyAlignment="1" applyProtection="1">
      <alignment vertical="center" wrapText="1"/>
      <protection locked="0"/>
    </xf>
    <xf numFmtId="6" fontId="6" fillId="0" borderId="8"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1" xfId="0" applyFont="1" applyBorder="1" applyAlignment="1">
      <alignment horizontal="left" vertical="center" wrapText="1"/>
    </xf>
    <xf numFmtId="164" fontId="7" fillId="0" borderId="6" xfId="0" applyNumberFormat="1" applyFont="1" applyBorder="1" applyAlignment="1" applyProtection="1">
      <alignment horizontal="center" vertical="center" wrapText="1"/>
      <protection locked="0"/>
    </xf>
    <xf numFmtId="0" fontId="12" fillId="0" borderId="8" xfId="3" applyFont="1" applyFill="1" applyBorder="1" applyAlignment="1">
      <alignment vertical="center" wrapText="1"/>
    </xf>
    <xf numFmtId="0" fontId="12" fillId="0" borderId="6" xfId="3" applyFont="1" applyFill="1" applyBorder="1" applyAlignment="1">
      <alignment vertical="center" wrapText="1"/>
    </xf>
    <xf numFmtId="3" fontId="12" fillId="0" borderId="6" xfId="3" applyNumberFormat="1" applyFont="1" applyFill="1" applyBorder="1" applyAlignment="1">
      <alignment horizontal="left" wrapText="1"/>
    </xf>
    <xf numFmtId="0" fontId="6" fillId="0" borderId="0" xfId="0" applyFont="1" applyAlignment="1" applyProtection="1">
      <alignment wrapText="1"/>
      <protection locked="0"/>
    </xf>
    <xf numFmtId="0" fontId="4" fillId="0" borderId="16" xfId="0" applyFont="1" applyBorder="1" applyAlignment="1" applyProtection="1">
      <alignment wrapText="1"/>
      <protection locked="0"/>
    </xf>
    <xf numFmtId="3" fontId="12" fillId="0" borderId="6" xfId="3" applyNumberFormat="1" applyFont="1" applyFill="1" applyBorder="1" applyAlignment="1" applyProtection="1">
      <alignment horizontal="left" wrapText="1"/>
    </xf>
    <xf numFmtId="166" fontId="6" fillId="0" borderId="6" xfId="0" applyNumberFormat="1" applyFont="1" applyBorder="1" applyAlignment="1">
      <alignment horizontal="center" vertical="center"/>
    </xf>
    <xf numFmtId="3" fontId="12" fillId="0" borderId="8" xfId="3" applyNumberFormat="1" applyFont="1" applyFill="1" applyBorder="1" applyAlignment="1" applyProtection="1">
      <alignment horizontal="left" wrapText="1"/>
    </xf>
    <xf numFmtId="0" fontId="12" fillId="0" borderId="8" xfId="0" applyFont="1" applyBorder="1" applyAlignment="1">
      <alignment horizontal="left" wrapText="1"/>
    </xf>
    <xf numFmtId="0" fontId="12" fillId="0" borderId="18" xfId="3" applyFont="1" applyFill="1" applyBorder="1" applyAlignment="1" applyProtection="1">
      <alignment horizontal="left" vertical="center" wrapText="1"/>
    </xf>
    <xf numFmtId="164" fontId="6" fillId="0" borderId="6" xfId="3" applyNumberFormat="1" applyFont="1" applyFill="1" applyBorder="1" applyAlignment="1" applyProtection="1">
      <alignment horizontal="center" vertical="center"/>
    </xf>
    <xf numFmtId="0" fontId="12" fillId="0" borderId="6" xfId="3" applyFont="1" applyFill="1" applyBorder="1" applyAlignment="1" applyProtection="1">
      <alignment horizontal="left" vertical="center" wrapText="1"/>
    </xf>
    <xf numFmtId="164" fontId="6" fillId="0" borderId="8" xfId="3" applyNumberFormat="1" applyFont="1" applyFill="1" applyBorder="1" applyAlignment="1" applyProtection="1">
      <alignment horizontal="center" vertical="center"/>
    </xf>
    <xf numFmtId="0" fontId="12" fillId="0" borderId="9" xfId="0" applyFont="1" applyBorder="1" applyAlignment="1">
      <alignment horizontal="left" wrapText="1"/>
    </xf>
    <xf numFmtId="0" fontId="12" fillId="0" borderId="6" xfId="3" applyFont="1" applyFill="1" applyBorder="1" applyAlignment="1" applyProtection="1">
      <alignment vertical="center" wrapText="1"/>
    </xf>
    <xf numFmtId="164" fontId="6" fillId="0" borderId="6" xfId="3" applyNumberFormat="1" applyFont="1" applyFill="1" applyBorder="1" applyAlignment="1" applyProtection="1">
      <alignment horizontal="center" vertical="center" wrapText="1"/>
    </xf>
    <xf numFmtId="0" fontId="12" fillId="0" borderId="8" xfId="3" applyFont="1" applyFill="1" applyBorder="1" applyAlignment="1" applyProtection="1">
      <alignment vertical="center" wrapText="1"/>
    </xf>
    <xf numFmtId="164" fontId="6" fillId="0" borderId="8" xfId="3" applyNumberFormat="1" applyFont="1" applyFill="1" applyBorder="1" applyAlignment="1" applyProtection="1">
      <alignment horizontal="center" vertical="center" wrapText="1"/>
    </xf>
    <xf numFmtId="0" fontId="12" fillId="0" borderId="8" xfId="0" applyFont="1" applyBorder="1" applyAlignment="1">
      <alignment vertical="center" wrapText="1"/>
    </xf>
    <xf numFmtId="164" fontId="6" fillId="0" borderId="8" xfId="0" applyNumberFormat="1" applyFont="1" applyBorder="1" applyAlignment="1">
      <alignment horizontal="center" vertical="center" wrapText="1"/>
    </xf>
    <xf numFmtId="164" fontId="4" fillId="0" borderId="11" xfId="0" applyNumberFormat="1" applyFont="1" applyBorder="1" applyAlignment="1">
      <alignment horizontal="center" vertical="center"/>
    </xf>
    <xf numFmtId="14" fontId="6" fillId="0" borderId="16" xfId="0" applyNumberFormat="1" applyFont="1" applyBorder="1" applyAlignment="1" applyProtection="1">
      <alignment horizontal="right"/>
      <protection locked="0"/>
    </xf>
    <xf numFmtId="164" fontId="6" fillId="0" borderId="8" xfId="3" applyNumberFormat="1" applyFont="1" applyFill="1" applyBorder="1" applyAlignment="1">
      <alignment horizontal="center" vertical="center"/>
    </xf>
    <xf numFmtId="164" fontId="6" fillId="0" borderId="0" xfId="2" applyNumberFormat="1" applyFont="1" applyFill="1" applyAlignment="1">
      <alignment horizontal="center"/>
    </xf>
    <xf numFmtId="164" fontId="6" fillId="0" borderId="8" xfId="3" applyNumberFormat="1" applyFont="1" applyFill="1" applyBorder="1" applyAlignment="1">
      <alignment horizontal="center" vertical="center" wrapText="1"/>
    </xf>
    <xf numFmtId="164" fontId="6" fillId="0" borderId="8" xfId="4" applyNumberFormat="1" applyFont="1" applyFill="1" applyBorder="1" applyAlignment="1">
      <alignment horizontal="center" vertical="center"/>
    </xf>
    <xf numFmtId="167" fontId="6" fillId="0" borderId="8" xfId="3" applyNumberFormat="1" applyFont="1" applyFill="1" applyBorder="1" applyAlignment="1">
      <alignment horizontal="center" vertical="center"/>
    </xf>
    <xf numFmtId="167" fontId="6" fillId="0" borderId="8" xfId="0" applyNumberFormat="1" applyFont="1" applyBorder="1" applyAlignment="1">
      <alignment horizontal="center" vertical="center"/>
    </xf>
    <xf numFmtId="167" fontId="6" fillId="4" borderId="8" xfId="0" applyNumberFormat="1" applyFont="1" applyFill="1" applyBorder="1" applyAlignment="1">
      <alignment horizontal="center" vertical="center" wrapText="1"/>
    </xf>
    <xf numFmtId="167" fontId="4" fillId="0" borderId="8" xfId="0" applyNumberFormat="1" applyFont="1" applyBorder="1" applyAlignment="1">
      <alignment horizontal="center" vertical="center"/>
    </xf>
    <xf numFmtId="166" fontId="6" fillId="0" borderId="8" xfId="3" applyNumberFormat="1" applyFont="1" applyFill="1" applyBorder="1" applyAlignment="1" applyProtection="1">
      <alignment horizontal="center" vertical="center" wrapText="1"/>
    </xf>
    <xf numFmtId="166" fontId="6" fillId="0" borderId="8" xfId="3" applyNumberFormat="1" applyFont="1" applyFill="1" applyBorder="1" applyAlignment="1" applyProtection="1">
      <alignment horizontal="center" vertical="center"/>
    </xf>
    <xf numFmtId="166" fontId="6" fillId="0" borderId="8" xfId="0" applyNumberFormat="1" applyFont="1" applyBorder="1" applyAlignment="1">
      <alignment horizontal="center" vertical="center" wrapText="1"/>
    </xf>
    <xf numFmtId="166" fontId="4" fillId="0" borderId="6" xfId="0" applyNumberFormat="1" applyFont="1" applyBorder="1" applyAlignment="1">
      <alignment horizontal="center" vertical="center"/>
    </xf>
    <xf numFmtId="167" fontId="6" fillId="0" borderId="18" xfId="3" applyNumberFormat="1" applyFont="1" applyFill="1" applyBorder="1" applyAlignment="1">
      <alignment horizontal="center" vertical="center"/>
    </xf>
    <xf numFmtId="167" fontId="6" fillId="0" borderId="8" xfId="3" applyNumberFormat="1" applyFont="1" applyFill="1" applyBorder="1" applyAlignment="1">
      <alignment horizontal="center" vertical="center" wrapText="1"/>
    </xf>
    <xf numFmtId="167" fontId="6" fillId="0" borderId="23" xfId="0" applyNumberFormat="1" applyFont="1" applyBorder="1" applyAlignment="1">
      <alignment horizontal="center" vertical="center" wrapText="1"/>
    </xf>
    <xf numFmtId="164" fontId="4" fillId="0" borderId="6" xfId="0" applyNumberFormat="1" applyFont="1" applyBorder="1" applyAlignment="1">
      <alignment horizontal="center" vertical="center"/>
    </xf>
    <xf numFmtId="6" fontId="7" fillId="0" borderId="6" xfId="0" applyNumberFormat="1" applyFont="1" applyBorder="1" applyAlignment="1" applyProtection="1">
      <alignment horizontal="center" vertical="center"/>
      <protection locked="0"/>
    </xf>
    <xf numFmtId="6" fontId="4" fillId="0" borderId="8" xfId="0" applyNumberFormat="1" applyFont="1" applyBorder="1" applyAlignment="1">
      <alignment horizontal="center" vertical="center"/>
    </xf>
    <xf numFmtId="0" fontId="12" fillId="0" borderId="24" xfId="0" applyFont="1" applyBorder="1" applyAlignment="1">
      <alignment horizontal="left" wrapText="1"/>
    </xf>
    <xf numFmtId="164" fontId="6" fillId="0" borderId="23" xfId="1" applyNumberFormat="1" applyFont="1" applyFill="1" applyBorder="1" applyAlignment="1" applyProtection="1">
      <alignment horizontal="center" vertical="center"/>
    </xf>
    <xf numFmtId="0" fontId="12" fillId="0" borderId="8" xfId="3" applyFont="1" applyFill="1" applyBorder="1" applyAlignment="1">
      <alignment horizontal="left" vertical="center" wrapText="1"/>
    </xf>
    <xf numFmtId="164" fontId="12" fillId="0" borderId="8" xfId="3" applyNumberFormat="1" applyFont="1" applyFill="1" applyBorder="1" applyAlignment="1">
      <alignment horizontal="center" vertical="center" wrapText="1"/>
    </xf>
    <xf numFmtId="3" fontId="6" fillId="0" borderId="11" xfId="3" applyNumberFormat="1" applyFont="1" applyFill="1" applyBorder="1" applyAlignment="1" applyProtection="1">
      <alignment horizontal="left" wrapText="1"/>
    </xf>
    <xf numFmtId="0" fontId="4" fillId="0" borderId="0" xfId="0" applyFont="1"/>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3" fillId="0" borderId="0" xfId="0" applyFont="1"/>
    <xf numFmtId="0" fontId="4" fillId="0" borderId="0" xfId="0" applyFont="1" applyAlignment="1">
      <alignment horizontal="left"/>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xf numFmtId="0" fontId="4" fillId="0" borderId="12" xfId="0" applyFont="1" applyBorder="1" applyAlignment="1">
      <alignment horizontal="right"/>
    </xf>
    <xf numFmtId="0" fontId="4" fillId="0" borderId="16" xfId="0" applyFont="1" applyBorder="1" applyAlignment="1">
      <alignment horizontal="right"/>
    </xf>
    <xf numFmtId="0" fontId="4" fillId="0" borderId="21" xfId="0" applyFont="1" applyBorder="1" applyAlignment="1">
      <alignment horizontal="right"/>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8" fillId="3" borderId="15" xfId="0" applyFont="1" applyFill="1" applyBorder="1" applyAlignment="1">
      <alignment horizontal="left" vertical="center"/>
    </xf>
    <xf numFmtId="0" fontId="4" fillId="0" borderId="8" xfId="0" applyFont="1" applyBorder="1" applyAlignment="1">
      <alignment horizontal="right" vertical="center"/>
    </xf>
    <xf numFmtId="0" fontId="6" fillId="0" borderId="0" xfId="0" applyFont="1" applyAlignment="1">
      <alignment horizontal="left" wrapText="1"/>
    </xf>
    <xf numFmtId="0" fontId="4" fillId="0" borderId="8" xfId="0" applyFont="1" applyBorder="1" applyAlignment="1">
      <alignment horizontal="right"/>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3" borderId="1" xfId="0" applyFont="1" applyFill="1" applyBorder="1"/>
    <xf numFmtId="0" fontId="4" fillId="3" borderId="2" xfId="0" applyFont="1" applyFill="1" applyBorder="1"/>
    <xf numFmtId="0" fontId="4" fillId="3" borderId="3"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4" fillId="0" borderId="6" xfId="0" applyFont="1" applyBorder="1" applyAlignment="1">
      <alignment horizontal="right"/>
    </xf>
  </cellXfs>
  <cellStyles count="6">
    <cellStyle name="Bad" xfId="4" builtinId="27"/>
    <cellStyle name="Comma" xfId="2" builtinId="3"/>
    <cellStyle name="Currency" xfId="1" builtinId="4"/>
    <cellStyle name="Currency 2" xfId="5" xr:uid="{00000000-0005-0000-0000-000003000000}"/>
    <cellStyle name="Good" xfId="3"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9"/>
  <sheetViews>
    <sheetView tabSelected="1" workbookViewId="0">
      <selection activeCell="D1" sqref="D1"/>
    </sheetView>
  </sheetViews>
  <sheetFormatPr defaultColWidth="9.08984375" defaultRowHeight="14.5" x14ac:dyDescent="0.35"/>
  <cols>
    <col min="1" max="1" width="40.54296875" customWidth="1"/>
    <col min="2" max="2" width="47.90625" customWidth="1"/>
    <col min="3" max="3" width="38" customWidth="1"/>
    <col min="4" max="4" width="21.08984375" style="33" customWidth="1"/>
    <col min="5" max="6" width="21.08984375" customWidth="1"/>
  </cols>
  <sheetData>
    <row r="1" spans="1:6" ht="44.25" customHeight="1" thickBot="1" x14ac:dyDescent="0.5">
      <c r="A1" s="106"/>
      <c r="B1" s="107"/>
      <c r="C1" s="108"/>
      <c r="D1" s="32"/>
      <c r="E1" s="1"/>
      <c r="F1" s="1"/>
    </row>
    <row r="2" spans="1:6" ht="12.75" customHeight="1" x14ac:dyDescent="0.35">
      <c r="A2" s="112" t="s">
        <v>0</v>
      </c>
      <c r="B2" s="112"/>
    </row>
    <row r="3" spans="1:6" ht="12.75" customHeight="1" x14ac:dyDescent="0.35">
      <c r="A3" s="112"/>
      <c r="B3" s="112"/>
    </row>
    <row r="4" spans="1:6" ht="12.75" customHeight="1" x14ac:dyDescent="0.35"/>
    <row r="5" spans="1:6" ht="12.75" customHeight="1" x14ac:dyDescent="0.35">
      <c r="A5" s="113" t="s">
        <v>26</v>
      </c>
      <c r="B5" s="113"/>
      <c r="C5" s="113"/>
      <c r="D5" s="113"/>
    </row>
    <row r="6" spans="1:6" ht="12.75" customHeight="1" thickBot="1" x14ac:dyDescent="0.4">
      <c r="B6" s="105" t="s">
        <v>95</v>
      </c>
    </row>
    <row r="7" spans="1:6" ht="18.899999999999999" customHeight="1" thickBot="1" x14ac:dyDescent="0.4">
      <c r="A7" s="109" t="s">
        <v>1</v>
      </c>
      <c r="B7" s="110"/>
      <c r="C7" s="110"/>
      <c r="D7" s="110"/>
      <c r="E7" s="110"/>
      <c r="F7" s="111"/>
    </row>
    <row r="8" spans="1:6" ht="55.5" customHeight="1" thickBot="1" x14ac:dyDescent="0.4">
      <c r="A8" s="2" t="s">
        <v>2</v>
      </c>
      <c r="B8" s="24" t="s">
        <v>21</v>
      </c>
      <c r="C8" s="2" t="s">
        <v>4</v>
      </c>
      <c r="D8" s="28" t="s">
        <v>25</v>
      </c>
      <c r="E8" s="9" t="s">
        <v>5</v>
      </c>
      <c r="F8" s="3" t="s">
        <v>6</v>
      </c>
    </row>
    <row r="9" spans="1:6" ht="17.149999999999999" customHeight="1" x14ac:dyDescent="0.35">
      <c r="A9" s="35" t="s">
        <v>28</v>
      </c>
      <c r="B9" s="35" t="s">
        <v>29</v>
      </c>
      <c r="C9" s="35" t="s">
        <v>30</v>
      </c>
      <c r="D9" s="82" t="s">
        <v>49</v>
      </c>
      <c r="E9" s="59"/>
      <c r="F9" s="59">
        <v>171928</v>
      </c>
    </row>
    <row r="10" spans="1:6" ht="18.649999999999999" customHeight="1" x14ac:dyDescent="0.35">
      <c r="A10" s="35" t="s">
        <v>28</v>
      </c>
      <c r="B10" s="35" t="s">
        <v>29</v>
      </c>
      <c r="C10" s="35" t="s">
        <v>30</v>
      </c>
      <c r="D10" s="83">
        <v>206700</v>
      </c>
      <c r="E10" s="59"/>
      <c r="F10" s="59">
        <v>206700</v>
      </c>
    </row>
    <row r="11" spans="1:6" ht="18.649999999999999" customHeight="1" x14ac:dyDescent="0.35">
      <c r="A11" s="35" t="s">
        <v>28</v>
      </c>
      <c r="B11" s="35" t="s">
        <v>31</v>
      </c>
      <c r="C11" s="35" t="s">
        <v>32</v>
      </c>
      <c r="D11" s="82">
        <v>164350</v>
      </c>
      <c r="E11" s="59">
        <v>175674</v>
      </c>
      <c r="F11" s="59">
        <v>175674</v>
      </c>
    </row>
    <row r="12" spans="1:6" ht="17.399999999999999" customHeight="1" x14ac:dyDescent="0.35">
      <c r="A12" s="35" t="s">
        <v>28</v>
      </c>
      <c r="B12" s="35" t="s">
        <v>33</v>
      </c>
      <c r="C12" s="35" t="s">
        <v>34</v>
      </c>
      <c r="D12" s="82">
        <v>99528</v>
      </c>
      <c r="E12" s="59">
        <v>102022</v>
      </c>
      <c r="F12" s="59">
        <v>102022</v>
      </c>
    </row>
    <row r="13" spans="1:6" ht="18" customHeight="1" x14ac:dyDescent="0.35">
      <c r="A13" s="35" t="s">
        <v>28</v>
      </c>
      <c r="B13" s="35" t="s">
        <v>33</v>
      </c>
      <c r="C13" s="35" t="s">
        <v>35</v>
      </c>
      <c r="D13" s="82">
        <v>40020</v>
      </c>
      <c r="E13" s="59"/>
      <c r="F13" s="59">
        <v>40020</v>
      </c>
    </row>
    <row r="14" spans="1:6" ht="18" customHeight="1" x14ac:dyDescent="0.35">
      <c r="A14" s="35" t="s">
        <v>28</v>
      </c>
      <c r="B14" s="35" t="s">
        <v>36</v>
      </c>
      <c r="C14" s="35" t="s">
        <v>35</v>
      </c>
      <c r="D14" s="82">
        <v>49700</v>
      </c>
      <c r="E14" s="59"/>
      <c r="F14" s="59">
        <v>49700</v>
      </c>
    </row>
    <row r="15" spans="1:6" ht="17.149999999999999" customHeight="1" x14ac:dyDescent="0.35">
      <c r="A15" s="35" t="s">
        <v>28</v>
      </c>
      <c r="B15" s="35" t="s">
        <v>36</v>
      </c>
      <c r="C15" s="35" t="s">
        <v>37</v>
      </c>
      <c r="D15" s="84">
        <v>140000</v>
      </c>
      <c r="E15" s="59">
        <v>142349</v>
      </c>
      <c r="F15" s="59">
        <v>142349</v>
      </c>
    </row>
    <row r="16" spans="1:6" ht="18.899999999999999" customHeight="1" x14ac:dyDescent="0.35">
      <c r="A16" s="35" t="s">
        <v>28</v>
      </c>
      <c r="B16" s="35" t="s">
        <v>36</v>
      </c>
      <c r="C16" s="35" t="s">
        <v>38</v>
      </c>
      <c r="D16" s="84">
        <v>50400</v>
      </c>
      <c r="E16" s="59">
        <v>52045</v>
      </c>
      <c r="F16" s="59">
        <v>52045</v>
      </c>
    </row>
    <row r="17" spans="1:8" ht="18.649999999999999" customHeight="1" x14ac:dyDescent="0.35">
      <c r="A17" s="35" t="s">
        <v>28</v>
      </c>
      <c r="B17" s="35" t="s">
        <v>31</v>
      </c>
      <c r="C17" s="35" t="s">
        <v>38</v>
      </c>
      <c r="D17" s="84">
        <v>84000</v>
      </c>
      <c r="E17" s="59">
        <v>92715</v>
      </c>
      <c r="F17" s="59">
        <v>92715</v>
      </c>
    </row>
    <row r="18" spans="1:8" ht="17.149999999999999" customHeight="1" x14ac:dyDescent="0.35">
      <c r="A18" s="35" t="s">
        <v>28</v>
      </c>
      <c r="B18" s="35" t="s">
        <v>31</v>
      </c>
      <c r="C18" s="35" t="s">
        <v>39</v>
      </c>
      <c r="D18" s="84">
        <v>49500</v>
      </c>
      <c r="E18" s="59"/>
      <c r="F18" s="59">
        <v>49500</v>
      </c>
    </row>
    <row r="19" spans="1:8" ht="18" customHeight="1" x14ac:dyDescent="0.35">
      <c r="A19" s="35" t="s">
        <v>28</v>
      </c>
      <c r="B19" s="35" t="s">
        <v>36</v>
      </c>
      <c r="C19" s="35" t="s">
        <v>32</v>
      </c>
      <c r="D19" s="83">
        <v>111300</v>
      </c>
      <c r="E19" s="59">
        <v>119772</v>
      </c>
      <c r="F19" s="59">
        <v>119772</v>
      </c>
    </row>
    <row r="20" spans="1:8" ht="18.649999999999999" customHeight="1" x14ac:dyDescent="0.35">
      <c r="A20" s="35" t="s">
        <v>28</v>
      </c>
      <c r="B20" s="35" t="s">
        <v>31</v>
      </c>
      <c r="C20" s="35" t="s">
        <v>40</v>
      </c>
      <c r="D20" s="84">
        <v>89862</v>
      </c>
      <c r="E20" s="59"/>
      <c r="F20" s="59">
        <v>89862</v>
      </c>
    </row>
    <row r="21" spans="1:8" ht="18.649999999999999" customHeight="1" x14ac:dyDescent="0.35">
      <c r="A21" s="35" t="s">
        <v>28</v>
      </c>
      <c r="B21" s="35" t="s">
        <v>41</v>
      </c>
      <c r="C21" s="35" t="s">
        <v>42</v>
      </c>
      <c r="D21" s="84">
        <v>318000</v>
      </c>
      <c r="E21" s="59">
        <v>340819</v>
      </c>
      <c r="F21" s="59">
        <v>340819</v>
      </c>
    </row>
    <row r="22" spans="1:8" ht="17.149999999999999" customHeight="1" x14ac:dyDescent="0.35">
      <c r="A22" s="35" t="s">
        <v>43</v>
      </c>
      <c r="B22" s="35" t="s">
        <v>41</v>
      </c>
      <c r="C22" s="35" t="s">
        <v>42</v>
      </c>
      <c r="D22" s="84">
        <v>113554</v>
      </c>
      <c r="E22" s="59">
        <v>121662</v>
      </c>
      <c r="F22" s="59">
        <v>121662</v>
      </c>
    </row>
    <row r="23" spans="1:8" ht="18" customHeight="1" x14ac:dyDescent="0.35">
      <c r="A23" s="35" t="s">
        <v>44</v>
      </c>
      <c r="B23" s="35" t="s">
        <v>41</v>
      </c>
      <c r="C23" s="35" t="s">
        <v>42</v>
      </c>
      <c r="D23" s="84">
        <v>99406</v>
      </c>
      <c r="E23" s="59">
        <v>106282</v>
      </c>
      <c r="F23" s="59">
        <v>106282</v>
      </c>
    </row>
    <row r="24" spans="1:8" ht="18" customHeight="1" x14ac:dyDescent="0.35">
      <c r="A24" s="4" t="s">
        <v>43</v>
      </c>
      <c r="B24" s="4" t="s">
        <v>36</v>
      </c>
      <c r="C24" s="4" t="s">
        <v>45</v>
      </c>
      <c r="D24" s="79">
        <v>130000</v>
      </c>
      <c r="E24" s="59">
        <v>34873</v>
      </c>
      <c r="F24" s="59">
        <v>34873</v>
      </c>
    </row>
    <row r="25" spans="1:8" ht="18" customHeight="1" x14ac:dyDescent="0.35">
      <c r="A25" s="35" t="s">
        <v>44</v>
      </c>
      <c r="B25" s="35" t="s">
        <v>36</v>
      </c>
      <c r="C25" s="35" t="s">
        <v>46</v>
      </c>
      <c r="D25" s="84">
        <v>10000</v>
      </c>
      <c r="E25" s="59"/>
      <c r="F25" s="59">
        <v>10000</v>
      </c>
    </row>
    <row r="26" spans="1:8" ht="27" customHeight="1" x14ac:dyDescent="0.35">
      <c r="A26" s="35" t="s">
        <v>44</v>
      </c>
      <c r="B26" s="35" t="s">
        <v>36</v>
      </c>
      <c r="C26" s="35" t="s">
        <v>47</v>
      </c>
      <c r="D26" s="84">
        <v>38000</v>
      </c>
      <c r="E26" s="59">
        <v>28500</v>
      </c>
      <c r="F26" s="59">
        <v>28500</v>
      </c>
    </row>
    <row r="27" spans="1:8" ht="24.65" customHeight="1" x14ac:dyDescent="0.35">
      <c r="A27" s="35" t="s">
        <v>44</v>
      </c>
      <c r="B27" s="35" t="s">
        <v>36</v>
      </c>
      <c r="C27" s="35" t="s">
        <v>48</v>
      </c>
      <c r="D27" s="84">
        <v>38000</v>
      </c>
      <c r="E27" s="59"/>
      <c r="F27" s="59">
        <v>38000</v>
      </c>
    </row>
    <row r="28" spans="1:8" ht="18.649999999999999" customHeight="1" x14ac:dyDescent="0.35">
      <c r="A28" s="35" t="s">
        <v>44</v>
      </c>
      <c r="B28" s="35" t="s">
        <v>33</v>
      </c>
      <c r="C28" s="35" t="s">
        <v>34</v>
      </c>
      <c r="D28" s="84">
        <v>44000</v>
      </c>
      <c r="E28" s="59"/>
      <c r="F28" s="59">
        <v>22000</v>
      </c>
    </row>
    <row r="29" spans="1:8" ht="18.649999999999999" customHeight="1" x14ac:dyDescent="0.35">
      <c r="A29" s="36" t="s">
        <v>28</v>
      </c>
      <c r="B29" s="36" t="s">
        <v>36</v>
      </c>
      <c r="C29" s="36" t="s">
        <v>32</v>
      </c>
      <c r="D29" s="85">
        <v>139818</v>
      </c>
      <c r="E29" s="59">
        <v>150066</v>
      </c>
      <c r="F29" s="59">
        <v>150066</v>
      </c>
    </row>
    <row r="30" spans="1:8" ht="18.649999999999999" customHeight="1" x14ac:dyDescent="0.35">
      <c r="A30" s="36" t="s">
        <v>28</v>
      </c>
      <c r="B30" s="36" t="s">
        <v>33</v>
      </c>
      <c r="C30" s="36" t="s">
        <v>38</v>
      </c>
      <c r="D30" s="85">
        <v>110000</v>
      </c>
      <c r="E30" s="59">
        <v>0</v>
      </c>
      <c r="F30" s="59">
        <v>0</v>
      </c>
      <c r="H30">
        <v>1</v>
      </c>
    </row>
    <row r="31" spans="1:8" ht="18" customHeight="1" x14ac:dyDescent="0.35">
      <c r="A31" s="36" t="s">
        <v>28</v>
      </c>
      <c r="B31" s="36" t="s">
        <v>33</v>
      </c>
      <c r="C31" s="36" t="s">
        <v>32</v>
      </c>
      <c r="D31" s="85">
        <v>103640</v>
      </c>
      <c r="E31" s="59">
        <v>111205</v>
      </c>
      <c r="F31" s="59">
        <v>111205</v>
      </c>
    </row>
    <row r="32" spans="1:8" ht="15" customHeight="1" x14ac:dyDescent="0.35">
      <c r="A32" s="114" t="s">
        <v>7</v>
      </c>
      <c r="B32" s="115"/>
      <c r="C32" s="116"/>
      <c r="D32" s="8">
        <f>SUM(D9:D31)</f>
        <v>2229778</v>
      </c>
      <c r="E32" s="8">
        <f t="shared" ref="E32:F32" si="0">SUM(E9:E31)</f>
        <v>1577984</v>
      </c>
      <c r="F32" s="8">
        <f t="shared" si="0"/>
        <v>2255694</v>
      </c>
    </row>
    <row r="33" spans="1:11" ht="12.75" customHeight="1" thickBot="1" x14ac:dyDescent="0.4"/>
    <row r="34" spans="1:11" ht="18.899999999999999" customHeight="1" thickBot="1" x14ac:dyDescent="0.4">
      <c r="A34" s="109" t="s">
        <v>8</v>
      </c>
      <c r="B34" s="110"/>
      <c r="C34" s="110"/>
      <c r="D34" s="110"/>
      <c r="E34" s="110"/>
      <c r="F34" s="111"/>
    </row>
    <row r="35" spans="1:11" ht="54" customHeight="1" thickBot="1" x14ac:dyDescent="0.4">
      <c r="A35" s="2" t="s">
        <v>2</v>
      </c>
      <c r="B35" s="2" t="s">
        <v>22</v>
      </c>
      <c r="C35" s="2" t="s">
        <v>4</v>
      </c>
      <c r="D35" s="28" t="s">
        <v>25</v>
      </c>
      <c r="E35" s="9" t="s">
        <v>5</v>
      </c>
      <c r="F35" s="3" t="s">
        <v>6</v>
      </c>
      <c r="K35" t="s">
        <v>9</v>
      </c>
    </row>
    <row r="36" spans="1:11" ht="18" customHeight="1" x14ac:dyDescent="0.35">
      <c r="A36" s="38" t="s">
        <v>28</v>
      </c>
      <c r="B36" s="38" t="s">
        <v>50</v>
      </c>
      <c r="C36" s="38" t="s">
        <v>51</v>
      </c>
      <c r="D36" s="86">
        <v>292710</v>
      </c>
      <c r="E36" s="7"/>
      <c r="F36" s="7">
        <v>272710</v>
      </c>
    </row>
    <row r="37" spans="1:11" ht="17.399999999999999" customHeight="1" x14ac:dyDescent="0.35">
      <c r="A37" s="38" t="s">
        <v>28</v>
      </c>
      <c r="B37" s="38" t="s">
        <v>52</v>
      </c>
      <c r="C37" s="38" t="s">
        <v>53</v>
      </c>
      <c r="D37" s="86">
        <v>598320</v>
      </c>
      <c r="E37" s="7">
        <v>660587</v>
      </c>
      <c r="F37" s="7">
        <v>660587</v>
      </c>
    </row>
    <row r="38" spans="1:11" ht="24.65" customHeight="1" x14ac:dyDescent="0.35">
      <c r="A38" s="26" t="s">
        <v>43</v>
      </c>
      <c r="B38" s="37" t="s">
        <v>54</v>
      </c>
      <c r="C38" s="39" t="s">
        <v>55</v>
      </c>
      <c r="D38" s="87">
        <v>346750</v>
      </c>
      <c r="E38" s="7"/>
      <c r="F38" s="7">
        <v>346749.96</v>
      </c>
    </row>
    <row r="39" spans="1:11" ht="25.65" customHeight="1" x14ac:dyDescent="0.35">
      <c r="A39" s="26" t="s">
        <v>43</v>
      </c>
      <c r="B39" s="37" t="s">
        <v>56</v>
      </c>
      <c r="C39" s="39" t="s">
        <v>55</v>
      </c>
      <c r="D39" s="88">
        <v>125830</v>
      </c>
      <c r="E39" s="7">
        <v>124829.88</v>
      </c>
      <c r="F39" s="7">
        <v>124829.88</v>
      </c>
    </row>
    <row r="40" spans="1:11" ht="26.4" customHeight="1" x14ac:dyDescent="0.35">
      <c r="A40" s="26" t="s">
        <v>43</v>
      </c>
      <c r="B40" s="37" t="s">
        <v>57</v>
      </c>
      <c r="C40" s="39" t="s">
        <v>55</v>
      </c>
      <c r="D40" s="88">
        <v>51100</v>
      </c>
      <c r="E40" s="7">
        <v>51096</v>
      </c>
      <c r="F40" s="7">
        <v>51096</v>
      </c>
    </row>
    <row r="41" spans="1:11" ht="24.65" customHeight="1" x14ac:dyDescent="0.35">
      <c r="A41" s="26" t="s">
        <v>43</v>
      </c>
      <c r="B41" s="37" t="s">
        <v>58</v>
      </c>
      <c r="C41" s="39" t="s">
        <v>55</v>
      </c>
      <c r="D41" s="88">
        <v>175200</v>
      </c>
      <c r="E41" s="7"/>
      <c r="F41" s="7">
        <v>175200</v>
      </c>
    </row>
    <row r="42" spans="1:11" ht="15" customHeight="1" x14ac:dyDescent="0.35">
      <c r="A42" s="114" t="s">
        <v>7</v>
      </c>
      <c r="B42" s="115"/>
      <c r="C42" s="116"/>
      <c r="D42" s="89">
        <f>SUM(D36:D41)</f>
        <v>1589910</v>
      </c>
      <c r="E42" s="8">
        <f t="shared" ref="E42:F42" si="1">SUM(E36:E41)</f>
        <v>836512.88</v>
      </c>
      <c r="F42" s="8">
        <f t="shared" si="1"/>
        <v>1631172.8399999999</v>
      </c>
    </row>
    <row r="43" spans="1:11" ht="12.75" customHeight="1" thickBot="1" x14ac:dyDescent="0.4"/>
    <row r="44" spans="1:11" ht="18.899999999999999" customHeight="1" thickBot="1" x14ac:dyDescent="0.4">
      <c r="A44" s="109" t="s">
        <v>10</v>
      </c>
      <c r="B44" s="110"/>
      <c r="C44" s="110"/>
      <c r="D44" s="110"/>
      <c r="E44" s="110"/>
      <c r="F44" s="111"/>
    </row>
    <row r="45" spans="1:11" ht="54.9" customHeight="1" thickBot="1" x14ac:dyDescent="0.4">
      <c r="A45" s="2" t="s">
        <v>2</v>
      </c>
      <c r="B45" s="2" t="s">
        <v>22</v>
      </c>
      <c r="C45" s="2" t="s">
        <v>4</v>
      </c>
      <c r="D45" s="28" t="s">
        <v>25</v>
      </c>
      <c r="E45" s="9" t="s">
        <v>5</v>
      </c>
      <c r="F45" s="3" t="s">
        <v>6</v>
      </c>
    </row>
    <row r="46" spans="1:11" ht="16.5" customHeight="1" x14ac:dyDescent="0.35">
      <c r="A46" s="62" t="s">
        <v>28</v>
      </c>
      <c r="B46" s="65" t="s">
        <v>59</v>
      </c>
      <c r="C46" s="65" t="s">
        <v>32</v>
      </c>
      <c r="D46" s="66">
        <v>355315</v>
      </c>
      <c r="E46" s="7">
        <v>550045</v>
      </c>
      <c r="F46" s="7">
        <v>550045</v>
      </c>
    </row>
    <row r="47" spans="1:11" ht="16.5" customHeight="1" x14ac:dyDescent="0.35">
      <c r="A47" s="38" t="s">
        <v>28</v>
      </c>
      <c r="B47" s="67" t="s">
        <v>60</v>
      </c>
      <c r="C47" s="67" t="s">
        <v>32</v>
      </c>
      <c r="D47" s="90">
        <v>208110</v>
      </c>
      <c r="E47" s="7">
        <v>223517</v>
      </c>
      <c r="F47" s="7">
        <v>208110</v>
      </c>
    </row>
    <row r="48" spans="1:11" ht="17.149999999999999" customHeight="1" x14ac:dyDescent="0.35">
      <c r="A48" s="38" t="s">
        <v>28</v>
      </c>
      <c r="B48" s="67" t="s">
        <v>61</v>
      </c>
      <c r="C48" s="67" t="s">
        <v>35</v>
      </c>
      <c r="D48" s="91">
        <v>915903</v>
      </c>
      <c r="E48" s="7"/>
      <c r="F48" s="7">
        <v>915903</v>
      </c>
    </row>
    <row r="49" spans="1:11" ht="17.149999999999999" customHeight="1" x14ac:dyDescent="0.35">
      <c r="A49" s="26" t="s">
        <v>43</v>
      </c>
      <c r="B49" s="4" t="s">
        <v>63</v>
      </c>
      <c r="C49" s="68" t="s">
        <v>62</v>
      </c>
      <c r="D49" s="92">
        <v>338958</v>
      </c>
      <c r="E49" s="7"/>
      <c r="F49" s="7">
        <v>338958</v>
      </c>
    </row>
    <row r="50" spans="1:11" ht="15" customHeight="1" x14ac:dyDescent="0.35">
      <c r="A50" s="117" t="s">
        <v>7</v>
      </c>
      <c r="B50" s="118"/>
      <c r="C50" s="119"/>
      <c r="D50" s="93">
        <f>SUM(D46:D49)</f>
        <v>1818286</v>
      </c>
      <c r="E50" s="97">
        <f t="shared" ref="E50:F50" si="2">SUM(E46:E49)</f>
        <v>773562</v>
      </c>
      <c r="F50" s="97">
        <f t="shared" si="2"/>
        <v>2013016</v>
      </c>
    </row>
    <row r="51" spans="1:11" ht="12.75" customHeight="1" thickBot="1" x14ac:dyDescent="0.4">
      <c r="A51" s="10"/>
      <c r="B51" s="10"/>
      <c r="C51" s="10"/>
      <c r="D51" s="29"/>
      <c r="E51" s="11"/>
      <c r="F51" s="11"/>
    </row>
    <row r="52" spans="1:11" ht="18.899999999999999" customHeight="1" thickBot="1" x14ac:dyDescent="0.4">
      <c r="A52" s="109" t="s">
        <v>11</v>
      </c>
      <c r="B52" s="110"/>
      <c r="C52" s="110"/>
      <c r="D52" s="110"/>
      <c r="E52" s="110"/>
      <c r="F52" s="111"/>
    </row>
    <row r="53" spans="1:11" ht="55.5" customHeight="1" thickBot="1" x14ac:dyDescent="0.4">
      <c r="A53" s="2" t="s">
        <v>2</v>
      </c>
      <c r="B53" s="2" t="s">
        <v>23</v>
      </c>
      <c r="C53" s="2" t="s">
        <v>24</v>
      </c>
      <c r="D53" s="28" t="s">
        <v>25</v>
      </c>
      <c r="E53" s="9" t="s">
        <v>5</v>
      </c>
      <c r="F53" s="3" t="s">
        <v>6</v>
      </c>
    </row>
    <row r="54" spans="1:11" ht="17.149999999999999" customHeight="1" x14ac:dyDescent="0.35">
      <c r="A54" s="42" t="s">
        <v>28</v>
      </c>
      <c r="B54" s="69" t="s">
        <v>64</v>
      </c>
      <c r="C54" s="40" t="s">
        <v>65</v>
      </c>
      <c r="D54" s="70">
        <v>5000000</v>
      </c>
      <c r="E54" s="44">
        <v>7500000</v>
      </c>
      <c r="F54" s="7">
        <v>7467702.7400000002</v>
      </c>
    </row>
    <row r="55" spans="1:11" ht="17.149999999999999" customHeight="1" x14ac:dyDescent="0.35">
      <c r="A55" s="43" t="s">
        <v>28</v>
      </c>
      <c r="B55" s="71" t="s">
        <v>64</v>
      </c>
      <c r="C55" s="41" t="s">
        <v>66</v>
      </c>
      <c r="D55" s="72">
        <v>5000</v>
      </c>
      <c r="E55" s="44"/>
      <c r="F55" s="7">
        <v>5000</v>
      </c>
    </row>
    <row r="56" spans="1:11" ht="16.5" customHeight="1" x14ac:dyDescent="0.35">
      <c r="A56" s="43" t="s">
        <v>28</v>
      </c>
      <c r="B56" s="71" t="s">
        <v>64</v>
      </c>
      <c r="C56" s="41" t="s">
        <v>67</v>
      </c>
      <c r="D56" s="72">
        <v>1300000</v>
      </c>
      <c r="E56" s="44">
        <v>1600000</v>
      </c>
      <c r="F56" s="7">
        <v>1600000</v>
      </c>
    </row>
    <row r="57" spans="1:11" ht="17.399999999999999" customHeight="1" x14ac:dyDescent="0.35">
      <c r="A57" s="100" t="s">
        <v>43</v>
      </c>
      <c r="B57" s="73" t="s">
        <v>64</v>
      </c>
      <c r="C57" s="100" t="s">
        <v>64</v>
      </c>
      <c r="D57" s="101">
        <v>800000</v>
      </c>
      <c r="E57" s="44">
        <v>48955</v>
      </c>
      <c r="F57" s="7">
        <v>48955</v>
      </c>
    </row>
    <row r="58" spans="1:11" ht="17.399999999999999" customHeight="1" x14ac:dyDescent="0.35">
      <c r="A58" s="102" t="s">
        <v>44</v>
      </c>
      <c r="B58" s="73" t="s">
        <v>64</v>
      </c>
      <c r="C58" s="60" t="s">
        <v>93</v>
      </c>
      <c r="D58" s="103">
        <v>5000000</v>
      </c>
      <c r="E58" s="44">
        <v>5609288</v>
      </c>
      <c r="F58" s="7">
        <v>5609288</v>
      </c>
    </row>
    <row r="59" spans="1:11" ht="15" customHeight="1" x14ac:dyDescent="0.35">
      <c r="A59" s="114" t="s">
        <v>7</v>
      </c>
      <c r="B59" s="115"/>
      <c r="C59" s="116"/>
      <c r="D59" s="8">
        <f>SUM(D54:D58)</f>
        <v>12105000</v>
      </c>
      <c r="E59" s="8">
        <f>SUM(E54:E58)</f>
        <v>14758243</v>
      </c>
      <c r="F59" s="8">
        <f>SUM(F54:F58)</f>
        <v>14730945.74</v>
      </c>
    </row>
    <row r="60" spans="1:11" ht="12.75" customHeight="1" thickBot="1" x14ac:dyDescent="0.4">
      <c r="A60" s="10"/>
      <c r="B60" s="10"/>
      <c r="C60" s="10"/>
      <c r="D60" s="29"/>
      <c r="E60" s="11"/>
      <c r="F60" s="11"/>
    </row>
    <row r="61" spans="1:11" ht="18.899999999999999" customHeight="1" thickBot="1" x14ac:dyDescent="0.4">
      <c r="A61" s="109" t="s">
        <v>12</v>
      </c>
      <c r="B61" s="110"/>
      <c r="C61" s="110"/>
      <c r="D61" s="110"/>
      <c r="E61" s="110"/>
      <c r="F61" s="111"/>
    </row>
    <row r="62" spans="1:11" ht="57" customHeight="1" thickBot="1" x14ac:dyDescent="0.4">
      <c r="A62" s="2" t="s">
        <v>2</v>
      </c>
      <c r="B62" s="2" t="s">
        <v>22</v>
      </c>
      <c r="C62" s="2" t="s">
        <v>4</v>
      </c>
      <c r="D62" s="28" t="s">
        <v>25</v>
      </c>
      <c r="E62" s="9" t="s">
        <v>5</v>
      </c>
      <c r="F62" s="3" t="s">
        <v>6</v>
      </c>
    </row>
    <row r="63" spans="1:11" ht="15.9" customHeight="1" x14ac:dyDescent="0.35">
      <c r="A63" s="45" t="s">
        <v>28</v>
      </c>
      <c r="B63" s="46" t="s">
        <v>68</v>
      </c>
      <c r="C63" s="46" t="s">
        <v>32</v>
      </c>
      <c r="D63" s="94">
        <v>57761</v>
      </c>
      <c r="E63" s="7">
        <v>83758</v>
      </c>
      <c r="F63" s="7">
        <v>83758</v>
      </c>
      <c r="K63" t="s">
        <v>9</v>
      </c>
    </row>
    <row r="64" spans="1:11" ht="16.5" customHeight="1" x14ac:dyDescent="0.35">
      <c r="A64" s="47" t="s">
        <v>28</v>
      </c>
      <c r="B64" s="48" t="s">
        <v>69</v>
      </c>
      <c r="C64" s="48" t="s">
        <v>70</v>
      </c>
      <c r="D64" s="86">
        <v>228091</v>
      </c>
      <c r="E64" s="7"/>
      <c r="F64" s="7">
        <v>228091</v>
      </c>
    </row>
    <row r="65" spans="1:10" ht="17.149999999999999" customHeight="1" x14ac:dyDescent="0.35">
      <c r="A65" s="47" t="s">
        <v>28</v>
      </c>
      <c r="B65" s="48" t="s">
        <v>71</v>
      </c>
      <c r="C65" s="48" t="s">
        <v>32</v>
      </c>
      <c r="D65" s="86">
        <v>62374</v>
      </c>
      <c r="E65" s="7">
        <v>86301</v>
      </c>
      <c r="F65" s="7">
        <v>86301</v>
      </c>
    </row>
    <row r="66" spans="1:10" ht="16.5" customHeight="1" x14ac:dyDescent="0.35">
      <c r="A66" s="47" t="s">
        <v>28</v>
      </c>
      <c r="B66" s="48" t="s">
        <v>72</v>
      </c>
      <c r="C66" s="48" t="s">
        <v>32</v>
      </c>
      <c r="D66" s="86">
        <v>47267</v>
      </c>
      <c r="E66" s="7">
        <v>72723</v>
      </c>
      <c r="F66" s="7">
        <v>72723</v>
      </c>
    </row>
    <row r="67" spans="1:10" ht="15.9" customHeight="1" x14ac:dyDescent="0.35">
      <c r="A67" s="47" t="s">
        <v>28</v>
      </c>
      <c r="B67" s="48" t="s">
        <v>73</v>
      </c>
      <c r="C67" s="48" t="s">
        <v>32</v>
      </c>
      <c r="D67" s="86">
        <v>58537</v>
      </c>
      <c r="E67" s="7">
        <v>83993</v>
      </c>
      <c r="F67" s="7">
        <v>83993</v>
      </c>
    </row>
    <row r="68" spans="1:10" ht="16.5" customHeight="1" x14ac:dyDescent="0.35">
      <c r="A68" s="47" t="s">
        <v>28</v>
      </c>
      <c r="B68" s="48" t="s">
        <v>74</v>
      </c>
      <c r="C68" s="48" t="s">
        <v>35</v>
      </c>
      <c r="D68" s="86">
        <v>780148</v>
      </c>
      <c r="E68" s="7"/>
      <c r="F68" s="7">
        <v>780148</v>
      </c>
    </row>
    <row r="69" spans="1:10" ht="17.149999999999999" customHeight="1" x14ac:dyDescent="0.35">
      <c r="A69" s="47" t="s">
        <v>28</v>
      </c>
      <c r="B69" s="48" t="s">
        <v>75</v>
      </c>
      <c r="C69" s="48" t="s">
        <v>32</v>
      </c>
      <c r="D69" s="86">
        <v>80053</v>
      </c>
      <c r="E69" s="7">
        <v>96361</v>
      </c>
      <c r="F69" s="7">
        <v>96361</v>
      </c>
    </row>
    <row r="70" spans="1:10" ht="17.149999999999999" customHeight="1" x14ac:dyDescent="0.35">
      <c r="A70" s="47" t="s">
        <v>28</v>
      </c>
      <c r="B70" s="48" t="s">
        <v>76</v>
      </c>
      <c r="C70" s="48" t="s">
        <v>32</v>
      </c>
      <c r="D70" s="86">
        <v>90981</v>
      </c>
      <c r="E70" s="7">
        <v>112972</v>
      </c>
      <c r="F70" s="7">
        <v>112972</v>
      </c>
    </row>
    <row r="71" spans="1:10" ht="15.9" customHeight="1" x14ac:dyDescent="0.35">
      <c r="A71" s="47" t="s">
        <v>28</v>
      </c>
      <c r="B71" s="48" t="s">
        <v>77</v>
      </c>
      <c r="C71" s="48" t="s">
        <v>28</v>
      </c>
      <c r="D71" s="95">
        <v>127050</v>
      </c>
      <c r="E71" s="7"/>
      <c r="F71" s="7">
        <v>127050</v>
      </c>
    </row>
    <row r="72" spans="1:10" ht="15.9" customHeight="1" x14ac:dyDescent="0.35">
      <c r="A72" s="47" t="s">
        <v>28</v>
      </c>
      <c r="B72" s="48" t="s">
        <v>78</v>
      </c>
      <c r="C72" s="48" t="s">
        <v>78</v>
      </c>
      <c r="D72" s="95">
        <v>50945</v>
      </c>
      <c r="E72" s="7">
        <v>51887</v>
      </c>
      <c r="F72" s="7">
        <v>51887</v>
      </c>
    </row>
    <row r="73" spans="1:10" ht="17.149999999999999" customHeight="1" x14ac:dyDescent="0.35">
      <c r="A73" s="47" t="s">
        <v>28</v>
      </c>
      <c r="B73" s="48" t="s">
        <v>79</v>
      </c>
      <c r="C73" s="48" t="s">
        <v>80</v>
      </c>
      <c r="D73" s="95">
        <v>260417</v>
      </c>
      <c r="E73" s="7">
        <v>263765</v>
      </c>
      <c r="F73" s="7">
        <v>263765</v>
      </c>
    </row>
    <row r="74" spans="1:10" ht="17.149999999999999" customHeight="1" x14ac:dyDescent="0.35">
      <c r="A74" s="49" t="s">
        <v>28</v>
      </c>
      <c r="B74" s="50" t="s">
        <v>81</v>
      </c>
      <c r="C74" s="50" t="s">
        <v>81</v>
      </c>
      <c r="D74" s="95">
        <v>30780</v>
      </c>
      <c r="E74" s="7"/>
      <c r="F74" s="7">
        <v>30780</v>
      </c>
    </row>
    <row r="75" spans="1:10" ht="17.149999999999999" customHeight="1" x14ac:dyDescent="0.35">
      <c r="A75" s="51" t="s">
        <v>82</v>
      </c>
      <c r="B75" s="57" t="s">
        <v>83</v>
      </c>
      <c r="C75" s="52" t="s">
        <v>62</v>
      </c>
      <c r="D75" s="96">
        <v>116243</v>
      </c>
      <c r="E75" s="44"/>
      <c r="F75" s="7">
        <v>116243.04</v>
      </c>
    </row>
    <row r="76" spans="1:10" ht="17.149999999999999" customHeight="1" x14ac:dyDescent="0.35">
      <c r="A76" s="104" t="s">
        <v>28</v>
      </c>
      <c r="B76" s="57" t="s">
        <v>94</v>
      </c>
      <c r="C76" s="52" t="s">
        <v>80</v>
      </c>
      <c r="D76" s="96">
        <v>42500</v>
      </c>
      <c r="E76" s="44">
        <v>44068</v>
      </c>
      <c r="F76" s="7">
        <v>44608</v>
      </c>
    </row>
    <row r="77" spans="1:10" ht="15" customHeight="1" x14ac:dyDescent="0.35">
      <c r="A77" s="125" t="s">
        <v>7</v>
      </c>
      <c r="B77" s="125"/>
      <c r="C77" s="114"/>
      <c r="D77" s="89">
        <f>SUM(D63:D76)</f>
        <v>2033147</v>
      </c>
      <c r="E77" s="80">
        <f>SUM(E63:E76)</f>
        <v>895828</v>
      </c>
      <c r="F77" s="8">
        <f>SUM(F63:F76)</f>
        <v>2178680.04</v>
      </c>
    </row>
    <row r="78" spans="1:10" ht="12.75" customHeight="1" thickBot="1" x14ac:dyDescent="0.4">
      <c r="B78" t="s">
        <v>9</v>
      </c>
    </row>
    <row r="79" spans="1:10" ht="18.899999999999999" customHeight="1" thickBot="1" x14ac:dyDescent="0.4">
      <c r="A79" s="109" t="s">
        <v>13</v>
      </c>
      <c r="B79" s="110"/>
      <c r="C79" s="110"/>
      <c r="D79" s="110"/>
      <c r="E79" s="110"/>
      <c r="F79" s="111"/>
    </row>
    <row r="80" spans="1:10" ht="54.9" customHeight="1" thickBot="1" x14ac:dyDescent="0.4">
      <c r="A80" s="2" t="s">
        <v>2</v>
      </c>
      <c r="B80" s="2" t="s">
        <v>3</v>
      </c>
      <c r="C80" s="2" t="s">
        <v>4</v>
      </c>
      <c r="D80" s="28" t="s">
        <v>25</v>
      </c>
      <c r="E80" s="9" t="s">
        <v>5</v>
      </c>
      <c r="F80" s="3" t="s">
        <v>6</v>
      </c>
      <c r="J80" t="s">
        <v>9</v>
      </c>
    </row>
    <row r="81" spans="1:6" ht="15" customHeight="1" x14ac:dyDescent="0.35">
      <c r="A81" s="27"/>
      <c r="B81" s="27"/>
      <c r="C81" s="25"/>
      <c r="D81" s="6"/>
      <c r="E81" s="7"/>
      <c r="F81" s="7"/>
    </row>
    <row r="82" spans="1:6" ht="15" customHeight="1" x14ac:dyDescent="0.35">
      <c r="A82" s="126" t="s">
        <v>7</v>
      </c>
      <c r="B82" s="127"/>
      <c r="C82" s="128"/>
      <c r="D82" s="8">
        <f>SUM(D81)</f>
        <v>0</v>
      </c>
      <c r="E82" s="8">
        <f t="shared" ref="E82:F82" si="3">SUM(E81)</f>
        <v>0</v>
      </c>
      <c r="F82" s="8">
        <f t="shared" si="3"/>
        <v>0</v>
      </c>
    </row>
    <row r="83" spans="1:6" ht="12.75" customHeight="1" thickBot="1" x14ac:dyDescent="0.4"/>
    <row r="84" spans="1:6" ht="18.899999999999999" customHeight="1" thickBot="1" x14ac:dyDescent="0.4">
      <c r="A84" s="129" t="s">
        <v>14</v>
      </c>
      <c r="B84" s="130"/>
      <c r="C84" s="130"/>
      <c r="D84" s="130"/>
      <c r="E84" s="130"/>
      <c r="F84" s="131"/>
    </row>
    <row r="85" spans="1:6" ht="18.899999999999999" customHeight="1" thickBot="1" x14ac:dyDescent="0.4">
      <c r="A85" s="132" t="s">
        <v>15</v>
      </c>
      <c r="B85" s="133"/>
      <c r="C85" s="133"/>
      <c r="D85" s="133"/>
      <c r="E85" s="133"/>
      <c r="F85" s="134"/>
    </row>
    <row r="86" spans="1:6" ht="54" customHeight="1" thickBot="1" x14ac:dyDescent="0.4">
      <c r="A86" s="2" t="s">
        <v>2</v>
      </c>
      <c r="B86" s="2" t="s">
        <v>3</v>
      </c>
      <c r="C86" s="2" t="s">
        <v>4</v>
      </c>
      <c r="D86" s="28" t="s">
        <v>25</v>
      </c>
      <c r="E86" s="9" t="s">
        <v>5</v>
      </c>
      <c r="F86" s="3" t="s">
        <v>6</v>
      </c>
    </row>
    <row r="87" spans="1:6" ht="15" customHeight="1" x14ac:dyDescent="0.35">
      <c r="A87" s="61" t="s">
        <v>28</v>
      </c>
      <c r="B87" s="74" t="s">
        <v>84</v>
      </c>
      <c r="C87" s="74" t="s">
        <v>28</v>
      </c>
      <c r="D87" s="75">
        <v>58000</v>
      </c>
      <c r="E87" s="7"/>
      <c r="F87" s="7">
        <v>58000</v>
      </c>
    </row>
    <row r="88" spans="1:6" ht="15" customHeight="1" x14ac:dyDescent="0.35">
      <c r="A88" s="54" t="s">
        <v>85</v>
      </c>
      <c r="B88" s="76" t="s">
        <v>86</v>
      </c>
      <c r="C88" s="76" t="s">
        <v>85</v>
      </c>
      <c r="D88" s="77">
        <f>50000*1.03</f>
        <v>51500</v>
      </c>
      <c r="E88" s="44"/>
      <c r="F88" s="7">
        <v>51500</v>
      </c>
    </row>
    <row r="89" spans="1:6" ht="15" customHeight="1" x14ac:dyDescent="0.35">
      <c r="A89" s="54" t="s">
        <v>85</v>
      </c>
      <c r="B89" s="76" t="s">
        <v>87</v>
      </c>
      <c r="C89" s="76" t="s">
        <v>85</v>
      </c>
      <c r="D89" s="77">
        <v>81700</v>
      </c>
      <c r="E89" s="44"/>
      <c r="F89" s="7">
        <v>81700</v>
      </c>
    </row>
    <row r="90" spans="1:6" ht="15" customHeight="1" x14ac:dyDescent="0.35">
      <c r="A90" s="54" t="s">
        <v>85</v>
      </c>
      <c r="B90" s="76" t="s">
        <v>88</v>
      </c>
      <c r="C90" s="76" t="s">
        <v>85</v>
      </c>
      <c r="D90" s="77">
        <v>100000</v>
      </c>
      <c r="E90" s="5"/>
      <c r="F90" s="7">
        <v>100000</v>
      </c>
    </row>
    <row r="91" spans="1:6" ht="15" customHeight="1" x14ac:dyDescent="0.35">
      <c r="A91" s="53" t="s">
        <v>43</v>
      </c>
      <c r="B91" s="78" t="s">
        <v>89</v>
      </c>
      <c r="C91" s="78" t="s">
        <v>43</v>
      </c>
      <c r="D91" s="79">
        <v>50000</v>
      </c>
      <c r="E91" s="44"/>
      <c r="F91" s="7">
        <v>50000</v>
      </c>
    </row>
    <row r="92" spans="1:6" ht="15" customHeight="1" x14ac:dyDescent="0.35">
      <c r="A92" s="53" t="s">
        <v>43</v>
      </c>
      <c r="B92" s="78" t="s">
        <v>86</v>
      </c>
      <c r="C92" s="78" t="s">
        <v>43</v>
      </c>
      <c r="D92" s="79">
        <v>55630</v>
      </c>
      <c r="E92" s="44">
        <v>50471</v>
      </c>
      <c r="F92" s="7">
        <v>50471</v>
      </c>
    </row>
    <row r="93" spans="1:6" ht="15" customHeight="1" x14ac:dyDescent="0.35">
      <c r="A93" s="60" t="s">
        <v>44</v>
      </c>
      <c r="B93" s="76" t="s">
        <v>90</v>
      </c>
      <c r="C93" s="76" t="s">
        <v>44</v>
      </c>
      <c r="D93" s="77">
        <v>50000</v>
      </c>
      <c r="E93" s="44"/>
      <c r="F93" s="7">
        <v>50000</v>
      </c>
    </row>
    <row r="94" spans="1:6" ht="15" customHeight="1" x14ac:dyDescent="0.35">
      <c r="A94" s="135" t="s">
        <v>7</v>
      </c>
      <c r="B94" s="135"/>
      <c r="C94" s="135"/>
      <c r="D94" s="97">
        <f>SUM(D87:D93)</f>
        <v>446830</v>
      </c>
      <c r="E94" s="8">
        <f t="shared" ref="E94:F94" si="4">SUM(E87:E93)</f>
        <v>50471</v>
      </c>
      <c r="F94" s="8">
        <f t="shared" si="4"/>
        <v>441671</v>
      </c>
    </row>
    <row r="95" spans="1:6" ht="12.75" customHeight="1" thickBot="1" x14ac:dyDescent="0.4">
      <c r="A95" s="10"/>
      <c r="B95" s="10"/>
      <c r="C95" s="10"/>
      <c r="D95" s="29"/>
      <c r="E95" s="11"/>
      <c r="F95" s="11"/>
    </row>
    <row r="96" spans="1:6" ht="18.899999999999999" customHeight="1" thickBot="1" x14ac:dyDescent="0.4">
      <c r="A96" s="120" t="s">
        <v>16</v>
      </c>
      <c r="B96" s="121"/>
      <c r="C96" s="121"/>
      <c r="D96" s="121"/>
      <c r="E96" s="121"/>
      <c r="F96" s="122"/>
    </row>
    <row r="97" spans="1:6" ht="54.9" customHeight="1" thickBot="1" x14ac:dyDescent="0.4">
      <c r="A97" s="2" t="s">
        <v>2</v>
      </c>
      <c r="B97" s="2" t="s">
        <v>3</v>
      </c>
      <c r="C97" s="2" t="s">
        <v>4</v>
      </c>
      <c r="D97" s="28" t="s">
        <v>25</v>
      </c>
      <c r="E97" s="9" t="s">
        <v>5</v>
      </c>
      <c r="F97" s="3" t="s">
        <v>6</v>
      </c>
    </row>
    <row r="98" spans="1:6" ht="15" customHeight="1" x14ac:dyDescent="0.35">
      <c r="A98" s="56" t="s">
        <v>91</v>
      </c>
      <c r="B98" s="58" t="s">
        <v>92</v>
      </c>
      <c r="C98" s="57" t="s">
        <v>91</v>
      </c>
      <c r="D98" s="55">
        <v>1168931</v>
      </c>
      <c r="E98" s="98"/>
      <c r="F98" s="98">
        <v>883460.83</v>
      </c>
    </row>
    <row r="99" spans="1:6" ht="15" customHeight="1" x14ac:dyDescent="0.35">
      <c r="A99" s="123" t="s">
        <v>7</v>
      </c>
      <c r="B99" s="123"/>
      <c r="C99" s="123"/>
      <c r="D99" s="99">
        <f>SUM(D98:D98)</f>
        <v>1168931</v>
      </c>
      <c r="E99" s="99">
        <f t="shared" ref="E99:F99" si="5">SUM(E98:E98)</f>
        <v>0</v>
      </c>
      <c r="F99" s="99">
        <f t="shared" si="5"/>
        <v>883460.83</v>
      </c>
    </row>
    <row r="100" spans="1:6" ht="12.75" customHeight="1" x14ac:dyDescent="0.35"/>
    <row r="102" spans="1:6" ht="15.75" customHeight="1" x14ac:dyDescent="0.35"/>
    <row r="103" spans="1:6" s="12" customFormat="1" ht="12.75" customHeight="1" x14ac:dyDescent="0.3">
      <c r="D103" s="31"/>
    </row>
    <row r="104" spans="1:6" s="12" customFormat="1" ht="15" thickBot="1" x14ac:dyDescent="0.4">
      <c r="A104"/>
      <c r="B104"/>
      <c r="C104"/>
      <c r="D104" s="33"/>
      <c r="E104"/>
      <c r="F104"/>
    </row>
    <row r="105" spans="1:6" s="12" customFormat="1" ht="15" thickBot="1" x14ac:dyDescent="0.4">
      <c r="A105"/>
      <c r="B105"/>
      <c r="C105" s="13" t="s">
        <v>17</v>
      </c>
      <c r="D105" s="14">
        <f>SUM(D32,D42,D50,D59,D77,D82,D94,D99)</f>
        <v>21391882</v>
      </c>
      <c r="E105" s="14">
        <f t="shared" ref="E105:F105" si="6">SUM(E32,E42,E50,E59,E77,E82,E94,E99)</f>
        <v>18892600.879999999</v>
      </c>
      <c r="F105" s="14">
        <f t="shared" si="6"/>
        <v>24134640.449999996</v>
      </c>
    </row>
    <row r="106" spans="1:6" s="12" customFormat="1" x14ac:dyDescent="0.35">
      <c r="A106"/>
      <c r="B106"/>
      <c r="C106"/>
      <c r="D106" s="33"/>
      <c r="E106"/>
      <c r="F106"/>
    </row>
    <row r="107" spans="1:6" s="12" customFormat="1" ht="13.5" x14ac:dyDescent="0.3">
      <c r="A107" s="124" t="s">
        <v>27</v>
      </c>
      <c r="B107" s="124"/>
      <c r="C107" s="124"/>
      <c r="D107" s="34"/>
      <c r="E107" s="15"/>
      <c r="F107" s="15"/>
    </row>
    <row r="108" spans="1:6" s="12" customFormat="1" ht="13.5" x14ac:dyDescent="0.3">
      <c r="A108" s="124"/>
      <c r="B108" s="124"/>
      <c r="C108" s="124"/>
      <c r="D108" s="34"/>
      <c r="E108" s="15"/>
      <c r="F108" s="15"/>
    </row>
    <row r="109" spans="1:6" s="12" customFormat="1" ht="13.5" x14ac:dyDescent="0.3">
      <c r="A109" s="124"/>
      <c r="B109" s="124"/>
      <c r="C109" s="124"/>
      <c r="D109" s="34"/>
      <c r="E109" s="15"/>
      <c r="F109" s="15"/>
    </row>
    <row r="110" spans="1:6" s="12" customFormat="1" ht="13.5" x14ac:dyDescent="0.3">
      <c r="A110" s="16"/>
      <c r="B110" s="16"/>
      <c r="C110" s="16"/>
      <c r="D110" s="30"/>
      <c r="E110" s="15"/>
      <c r="F110" s="15"/>
    </row>
    <row r="111" spans="1:6" s="12" customFormat="1" ht="13.5" x14ac:dyDescent="0.3">
      <c r="A111" s="17"/>
      <c r="B111" s="16"/>
      <c r="C111" s="16"/>
      <c r="D111" s="31"/>
      <c r="F111" s="19"/>
    </row>
    <row r="112" spans="1:6" s="12" customFormat="1" ht="13.5" x14ac:dyDescent="0.3">
      <c r="A112" s="17"/>
      <c r="B112" s="63"/>
      <c r="C112" s="17"/>
      <c r="D112" s="31"/>
      <c r="E112" s="19"/>
      <c r="F112" s="19"/>
    </row>
    <row r="113" spans="1:6" s="12" customFormat="1" ht="13.5" x14ac:dyDescent="0.3">
      <c r="A113" s="20" t="s">
        <v>18</v>
      </c>
      <c r="B113" s="64"/>
      <c r="C113" s="20" t="s">
        <v>19</v>
      </c>
      <c r="D113" s="81"/>
    </row>
    <row r="114" spans="1:6" s="12" customFormat="1" ht="24" customHeight="1" x14ac:dyDescent="0.3">
      <c r="A114" s="20"/>
      <c r="B114" s="21"/>
      <c r="C114" s="20"/>
      <c r="D114" s="31"/>
    </row>
    <row r="115" spans="1:6" ht="12.75" customHeight="1" x14ac:dyDescent="0.35">
      <c r="A115" s="17"/>
      <c r="B115" s="17"/>
      <c r="C115" s="17"/>
      <c r="D115" s="31"/>
      <c r="E115" s="19"/>
      <c r="F115" s="19"/>
    </row>
    <row r="116" spans="1:6" ht="12.75" customHeight="1" x14ac:dyDescent="0.35">
      <c r="A116" s="17"/>
      <c r="B116" s="63"/>
      <c r="C116" s="17"/>
      <c r="D116" s="31"/>
      <c r="E116" s="19"/>
      <c r="F116" s="19"/>
    </row>
    <row r="117" spans="1:6" ht="12.75" customHeight="1" x14ac:dyDescent="0.35">
      <c r="A117" s="20" t="s">
        <v>20</v>
      </c>
      <c r="B117" s="64"/>
      <c r="C117" s="20" t="s">
        <v>19</v>
      </c>
      <c r="D117" s="81"/>
      <c r="E117" s="12"/>
      <c r="F117" s="12"/>
    </row>
    <row r="118" spans="1:6" ht="12.75" customHeight="1" x14ac:dyDescent="0.35">
      <c r="A118" s="17"/>
      <c r="B118" s="17"/>
      <c r="C118" s="22"/>
      <c r="D118" s="31"/>
      <c r="E118" s="18"/>
      <c r="F118" s="23"/>
    </row>
    <row r="119" spans="1:6" ht="12.75" customHeight="1" x14ac:dyDescent="0.35"/>
    <row r="120" spans="1:6" ht="12.75" customHeight="1" x14ac:dyDescent="0.35"/>
    <row r="121" spans="1:6" ht="12.75" customHeight="1" x14ac:dyDescent="0.35"/>
    <row r="122" spans="1:6" ht="12.75" customHeight="1" x14ac:dyDescent="0.35"/>
    <row r="123" spans="1:6" ht="12.75" customHeight="1" x14ac:dyDescent="0.35"/>
    <row r="124" spans="1:6" ht="12.75" customHeight="1" x14ac:dyDescent="0.35"/>
    <row r="125" spans="1:6" ht="12.75" customHeight="1" x14ac:dyDescent="0.35"/>
    <row r="126" spans="1:6" ht="12.75" customHeight="1" x14ac:dyDescent="0.35"/>
    <row r="127" spans="1:6" ht="12.75" customHeight="1" x14ac:dyDescent="0.35"/>
    <row r="128" spans="1:6"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sheetData>
  <mergeCells count="21">
    <mergeCell ref="A96:F96"/>
    <mergeCell ref="A99:C99"/>
    <mergeCell ref="A107:C109"/>
    <mergeCell ref="A77:C77"/>
    <mergeCell ref="A79:F79"/>
    <mergeCell ref="A82:C82"/>
    <mergeCell ref="A84:F84"/>
    <mergeCell ref="A85:F85"/>
    <mergeCell ref="A94:C94"/>
    <mergeCell ref="A1:C1"/>
    <mergeCell ref="A61:F61"/>
    <mergeCell ref="A2:B3"/>
    <mergeCell ref="A5:D5"/>
    <mergeCell ref="A7:F7"/>
    <mergeCell ref="A32:C32"/>
    <mergeCell ref="A34:F34"/>
    <mergeCell ref="A42:C42"/>
    <mergeCell ref="A44:F44"/>
    <mergeCell ref="A50:C50"/>
    <mergeCell ref="A52:F52"/>
    <mergeCell ref="A59:C59"/>
  </mergeCells>
  <dataValidations count="4">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54:B58 C57" xr:uid="{00000000-0002-0000-0000-000001000000}">
      <formula1>"Hotel, B&amp;B, Other Emergency Accommodation with no supports"</formula1>
    </dataValidation>
    <dataValidation type="list" allowBlank="1" showInputMessage="1" showErrorMessage="1" sqref="B9:B31" xr:uid="{00000000-0002-0000-0000-000002000000}">
      <formula1>"Homeless Prevention, Tenancy Sustainment, Resettlement Supports, Housing First, Outreach, Other (describe)"</formula1>
    </dataValidation>
    <dataValidation type="list" allowBlank="1" showInputMessage="1" showErrorMessage="1" sqref="C38:C41" xr:uid="{00000000-0002-0000-0000-000003000000}">
      <formula1>"Family Hub, Supported Temporary Accommodation for Families, Families (own front door)"</formula1>
    </dataValidation>
  </dataValidations>
  <pageMargins left="0.70866141732283472" right="0.70866141732283472" top="0.74803149606299213" bottom="0.74803149606299213" header="0.31496062992125984" footer="0.31496062992125984"/>
  <pageSetup paperSize="9" scale="6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2026-08-04T10:00:07Z</dcterms:created>
  <dcterms:modified xsi:type="dcterms:W3CDTF">2026-08-04T10:00:11Z</dcterms:modified>
</cp:coreProperties>
</file>