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F1B41089-61D8-4807-B6ED-DD390EA54B0C}" xr6:coauthVersionLast="47" xr6:coauthVersionMax="47" xr10:uidLastSave="{00000000-0000-0000-0000-000000000000}"/>
  <bookViews>
    <workbookView xWindow="-28920" yWindow="45" windowWidth="29040" windowHeight="15720" xr2:uid="{B033B802-06D8-4700-B0DA-0C4FEA02B11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0" i="1" l="1"/>
  <c r="E120" i="1"/>
  <c r="D120" i="1"/>
  <c r="F115" i="1"/>
  <c r="E115" i="1"/>
  <c r="D115" i="1"/>
  <c r="D109" i="1"/>
  <c r="F101" i="1"/>
  <c r="E101" i="1"/>
  <c r="D101" i="1"/>
  <c r="F96" i="1"/>
  <c r="E96" i="1"/>
  <c r="D96" i="1"/>
  <c r="F79" i="1"/>
  <c r="E79" i="1"/>
  <c r="D79" i="1"/>
  <c r="F74" i="1"/>
  <c r="E74" i="1"/>
  <c r="D74" i="1"/>
  <c r="F64" i="1"/>
  <c r="E64" i="1"/>
  <c r="D64" i="1"/>
  <c r="F56" i="1"/>
  <c r="E56" i="1"/>
  <c r="D56" i="1"/>
  <c r="F51" i="1"/>
  <c r="E51" i="1"/>
  <c r="D51" i="1"/>
  <c r="F41" i="1"/>
  <c r="E41" i="1"/>
  <c r="D41" i="1"/>
  <c r="F32" i="1"/>
  <c r="F126" i="1" s="1"/>
  <c r="E32" i="1"/>
  <c r="E126" i="1" s="1"/>
  <c r="D32" i="1"/>
  <c r="D126" i="1" s="1"/>
</calcChain>
</file>

<file path=xl/sharedStrings.xml><?xml version="1.0" encoding="utf-8"?>
<sst xmlns="http://schemas.openxmlformats.org/spreadsheetml/2006/main" count="300" uniqueCount="105">
  <si>
    <t>Financial Report</t>
  </si>
  <si>
    <t>DHLGH / South West Protocol Agreement - Financial Report 2024</t>
  </si>
  <si>
    <t>Year Ending December 31 2024</t>
  </si>
  <si>
    <t>Category 1 - Homeless Prevention, Tenancy Sustainment and Resettlement Supports</t>
  </si>
  <si>
    <t>Category 1A - Homeless Prevention, Tenancy Sustainment and Resettlement Supports (Excluding Housing First)</t>
  </si>
  <si>
    <t>Local Authority</t>
  </si>
  <si>
    <t>Activity\Service</t>
  </si>
  <si>
    <t>Service Provider</t>
  </si>
  <si>
    <t>Initial 2024 Expenditure Estimate</t>
  </si>
  <si>
    <t>Revised Expenditure Estimate                  (if applicable)</t>
  </si>
  <si>
    <t>Total Annual Expenditure (to end of current reporting quarter)</t>
  </si>
  <si>
    <t>Cork City Council</t>
  </si>
  <si>
    <t>Homeless Prevention</t>
  </si>
  <si>
    <t>Threshold</t>
  </si>
  <si>
    <t>Resettlement Supports</t>
  </si>
  <si>
    <t>Focus Ireland</t>
  </si>
  <si>
    <t>Tenancy Sustainment</t>
  </si>
  <si>
    <t xml:space="preserve">Cork Foyer </t>
  </si>
  <si>
    <t>Outreach</t>
  </si>
  <si>
    <t xml:space="preserve">Good Shepherd Services </t>
  </si>
  <si>
    <t>Tabor Group</t>
  </si>
  <si>
    <t>DePaul Ireland</t>
  </si>
  <si>
    <t xml:space="preserve">Sophia Housing Association </t>
  </si>
  <si>
    <t>Cork Simon</t>
  </si>
  <si>
    <t>Galton</t>
  </si>
  <si>
    <t>Kerry County Council</t>
  </si>
  <si>
    <t>Cork County Council</t>
  </si>
  <si>
    <t>Novas Initiatives</t>
  </si>
  <si>
    <t>Sophia Housing 107/108 Douglas Street, Cork</t>
  </si>
  <si>
    <t>Sophia Housing, 107/108 Douglas Street, Cork</t>
  </si>
  <si>
    <t>SUB TOTALS</t>
  </si>
  <si>
    <t>Category 1B - Housing First Services</t>
  </si>
  <si>
    <t>Name of Facility</t>
  </si>
  <si>
    <t>Housing First</t>
  </si>
  <si>
    <t>Cork Simon/Focus</t>
  </si>
  <si>
    <t>Housing First - ICM</t>
  </si>
  <si>
    <t xml:space="preserve">Category 2 -  Supported Emergency Accommodation for Families  </t>
  </si>
  <si>
    <t xml:space="preserve">Category 2A -  Supported Emergency Accommodation for Families (Excluding Family Hubs) </t>
  </si>
  <si>
    <t>Edel House</t>
  </si>
  <si>
    <t>Good Shepherd Services</t>
  </si>
  <si>
    <t>Bibis Hostel</t>
  </si>
  <si>
    <t>Olive O Driscoll T/A Bibi Hostel</t>
  </si>
  <si>
    <t>The Whitehouse B&amp;B</t>
  </si>
  <si>
    <t>Sean Sugrue T/A The Whitehouse B&amp;B</t>
  </si>
  <si>
    <t>Dowling's Hostel</t>
  </si>
  <si>
    <t>John Dowling T/A Dowling's Hostel</t>
  </si>
  <si>
    <t>Finnegan's Hostel</t>
  </si>
  <si>
    <t>Finnegan Restaurant and Maryannes Tearooms Ltd</t>
  </si>
  <si>
    <t xml:space="preserve">Category 2B -  Family Hubs </t>
  </si>
  <si>
    <t>Family Hub</t>
  </si>
  <si>
    <t>Good Shepherd Cork</t>
  </si>
  <si>
    <t>Category 3 -  Supported Emergency Accommodation for Singles</t>
  </si>
  <si>
    <t>Andersons Quay - Emergency Shelter</t>
  </si>
  <si>
    <t>Andersons Quay -Nightlight</t>
  </si>
  <si>
    <t>St Vincent's House</t>
  </si>
  <si>
    <t>Arlington Lodge</t>
  </si>
  <si>
    <t>NOVAS Initiative</t>
  </si>
  <si>
    <t xml:space="preserve">Category 4 -  Other Emergency Accommodation - Commerical Hotels and B&amp;Bs </t>
  </si>
  <si>
    <t>Category 4A -  Other Emergency Accommodation - Commerical Hotels and B&amp;Bs (Excluding Contracted Commerical Hotels and B&amp;Bs)</t>
  </si>
  <si>
    <t xml:space="preserve">Facility Type </t>
  </si>
  <si>
    <t>Description of Service</t>
  </si>
  <si>
    <t>B&amp;B</t>
  </si>
  <si>
    <t>Emergency B&amp;B</t>
  </si>
  <si>
    <t>Christmas Emergency B&amp;B</t>
  </si>
  <si>
    <t xml:space="preserve">Rough Sleeper Initiative </t>
  </si>
  <si>
    <t>Private Providers B &amp; B type</t>
  </si>
  <si>
    <t>Category 4B -  Other Emergency Accommodation - Contracted Commerical Hotels and B&amp;Bs</t>
  </si>
  <si>
    <t>Category 5 - Long-Term Supported Accommodation</t>
  </si>
  <si>
    <t>Foyer</t>
  </si>
  <si>
    <t>Westgate Foundation</t>
  </si>
  <si>
    <t>Clanmornin</t>
  </si>
  <si>
    <t>Victoria Road</t>
  </si>
  <si>
    <t>Tir na Nog</t>
  </si>
  <si>
    <t>Gateway</t>
  </si>
  <si>
    <t>Deerpark House</t>
  </si>
  <si>
    <t>O'Connell Court</t>
  </si>
  <si>
    <t>O'Connell Court Ltd</t>
  </si>
  <si>
    <t>Wellsprings</t>
  </si>
  <si>
    <t xml:space="preserve">Sawmill Street </t>
  </si>
  <si>
    <t>Sophia Housing Association</t>
  </si>
  <si>
    <t>Sophia</t>
  </si>
  <si>
    <t>Kerry County Coucil</t>
  </si>
  <si>
    <t>Knocklee</t>
  </si>
  <si>
    <t xml:space="preserve"> </t>
  </si>
  <si>
    <t>Category 6 - Day Services</t>
  </si>
  <si>
    <t>Project Name</t>
  </si>
  <si>
    <t>Category 7 - Housing Authority Homeless Services Provision including Administration</t>
  </si>
  <si>
    <t xml:space="preserve">Category 7A Housing Authority Prevention Services </t>
  </si>
  <si>
    <t xml:space="preserve">Cork City Council </t>
  </si>
  <si>
    <t>Foyer Manager Salary</t>
  </si>
  <si>
    <t xml:space="preserve">HAP Placefinder </t>
  </si>
  <si>
    <t>Homelessness prevention officer</t>
  </si>
  <si>
    <t>Outreach Worker Salary</t>
  </si>
  <si>
    <t>Assessment Officer</t>
  </si>
  <si>
    <t>Placefinders Service - HAP</t>
  </si>
  <si>
    <t xml:space="preserve">Homelessness Co-ordinator </t>
  </si>
  <si>
    <t>Placefinders Service-HAP</t>
  </si>
  <si>
    <t xml:space="preserve">Category 7B Other Housing Authority Services including Administration </t>
  </si>
  <si>
    <t>Regional LAs</t>
  </si>
  <si>
    <t>Regional Homeless Services Management</t>
  </si>
  <si>
    <t>TOTALS</t>
  </si>
  <si>
    <t>I hereby certify that this statement of expenditure relates to the homeless services programme for the South West Region and that the delegated 'Section 10' Exchequer funding allocation is used for the sole purpose of expenditure incurred on this homeless services programme:</t>
  </si>
  <si>
    <t>Director of Finance</t>
  </si>
  <si>
    <t>Date</t>
  </si>
  <si>
    <t>Director of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</si>
</sst>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4" formatCode="_-&quot;€&quot;* #,##0.00_-;\-&quot;€&quot;* #,##0.00_-;_-&quot;€&quot;* &quot;-&quot;??_-;_-@_-"/>
    <numFmt numFmtId="43" formatCode="_-* #,##0.00_-;\-* #,##0.00_-;_-* &quot;-&quot;??_-;_-@_-"/>
    <numFmt numFmtId="164" formatCode="&quot;€&quot;#,##0.00"/>
    <numFmt numFmtId="165" formatCode="&quot;€&quot;#,##0"/>
    <numFmt numFmtId="166" formatCode="[$€-83C]#,##0"/>
    <numFmt numFmtId="167" formatCode="[$€-2]\ #,##0"/>
  </numFmts>
  <fonts count="12" x14ac:knownFonts="1">
    <font>
      <sz val="11"/>
      <color theme="1"/>
      <name val="Aptos Narrow"/>
      <family val="2"/>
      <scheme val="minor"/>
    </font>
    <font>
      <sz val="11"/>
      <color theme="1"/>
      <name val="Aptos Narrow"/>
      <family val="2"/>
      <scheme val="minor"/>
    </font>
    <font>
      <sz val="11"/>
      <color rgb="FF006100"/>
      <name val="Aptos Narrow"/>
      <family val="2"/>
      <scheme val="minor"/>
    </font>
    <font>
      <sz val="11"/>
      <color rgb="FF9C0006"/>
      <name val="Aptos Narrow"/>
      <family val="2"/>
      <scheme val="minor"/>
    </font>
    <font>
      <b/>
      <sz val="18"/>
      <color theme="1"/>
      <name val="Verdana"/>
      <family val="2"/>
    </font>
    <font>
      <b/>
      <sz val="10"/>
      <color theme="1"/>
      <name val="Verdana"/>
      <family val="2"/>
    </font>
    <font>
      <b/>
      <sz val="11"/>
      <name val="Verdana"/>
      <family val="2"/>
    </font>
    <font>
      <b/>
      <sz val="10"/>
      <name val="Verdana"/>
      <family val="2"/>
    </font>
    <font>
      <b/>
      <sz val="9"/>
      <name val="Verdana"/>
      <family val="2"/>
    </font>
    <font>
      <sz val="10"/>
      <name val="Verdana"/>
      <family val="2"/>
    </font>
    <font>
      <sz val="10"/>
      <color theme="1"/>
      <name val="Verdana"/>
      <family val="2"/>
    </font>
    <font>
      <sz val="10"/>
      <color theme="1" tint="4.9989318521683403E-2"/>
      <name val="Verdana"/>
      <family val="2"/>
    </font>
  </fonts>
  <fills count="6">
    <fill>
      <patternFill patternType="none"/>
    </fill>
    <fill>
      <patternFill patternType="gray125"/>
    </fill>
    <fill>
      <patternFill patternType="solid">
        <fgColor rgb="FFC6EFCE"/>
      </patternFill>
    </fill>
    <fill>
      <patternFill patternType="solid">
        <fgColor rgb="FFFFC7CE"/>
      </patternFill>
    </fill>
    <fill>
      <patternFill patternType="solid">
        <fgColor theme="4" tint="0.79998168889431442"/>
        <bgColor indexed="64"/>
      </patternFill>
    </fill>
    <fill>
      <patternFill patternType="solid">
        <fgColor theme="0"/>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cellStyleXfs>
  <cellXfs count="153">
    <xf numFmtId="0" fontId="0" fillId="0" borderId="0" xfId="0"/>
    <xf numFmtId="164" fontId="0" fillId="0" borderId="0" xfId="0" applyNumberFormat="1" applyAlignment="1">
      <alignment horizontal="center"/>
    </xf>
    <xf numFmtId="0" fontId="5" fillId="0" borderId="0" xfId="0" applyFont="1" applyAlignment="1">
      <alignment horizontal="left"/>
    </xf>
    <xf numFmtId="0" fontId="5" fillId="0" borderId="4" xfId="0" applyFont="1" applyBorder="1" applyAlignment="1">
      <alignment horizontal="left" vertical="center"/>
    </xf>
    <xf numFmtId="0" fontId="8" fillId="5" borderId="4" xfId="0" applyFont="1" applyFill="1" applyBorder="1" applyAlignment="1">
      <alignment horizontal="left" vertical="center" wrapText="1"/>
    </xf>
    <xf numFmtId="164" fontId="5"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pplyProtection="1">
      <alignment horizontal="center" vertical="center" wrapText="1"/>
      <protection locked="0"/>
    </xf>
    <xf numFmtId="0" fontId="9" fillId="0" borderId="6" xfId="3" applyFont="1" applyFill="1" applyBorder="1" applyAlignment="1">
      <alignment horizontal="left" vertical="center" wrapText="1"/>
    </xf>
    <xf numFmtId="165" fontId="9" fillId="0" borderId="6" xfId="3" applyNumberFormat="1" applyFont="1" applyFill="1" applyBorder="1" applyAlignment="1">
      <alignment horizontal="center" vertical="center"/>
    </xf>
    <xf numFmtId="165" fontId="10" fillId="0" borderId="7" xfId="0" applyNumberFormat="1" applyFont="1" applyBorder="1" applyAlignment="1" applyProtection="1">
      <alignment horizontal="center" vertical="center" wrapText="1"/>
      <protection locked="0"/>
    </xf>
    <xf numFmtId="165" fontId="9" fillId="0" borderId="0" xfId="1" applyNumberFormat="1" applyFont="1" applyFill="1" applyAlignment="1">
      <alignment horizontal="center"/>
    </xf>
    <xf numFmtId="165" fontId="9" fillId="0" borderId="6" xfId="3" applyNumberFormat="1" applyFont="1" applyFill="1" applyBorder="1" applyAlignment="1">
      <alignment horizontal="center" vertical="center" wrapText="1"/>
    </xf>
    <xf numFmtId="165" fontId="9" fillId="5" borderId="6" xfId="3" applyNumberFormat="1" applyFont="1" applyFill="1" applyBorder="1" applyAlignment="1">
      <alignment horizontal="center" vertical="center"/>
    </xf>
    <xf numFmtId="165" fontId="9" fillId="0" borderId="8" xfId="3" applyNumberFormat="1" applyFont="1" applyFill="1" applyBorder="1" applyAlignment="1" applyProtection="1">
      <alignment horizontal="center" vertical="center"/>
    </xf>
    <xf numFmtId="0" fontId="9" fillId="5" borderId="6" xfId="4" applyFont="1" applyFill="1" applyBorder="1" applyAlignment="1">
      <alignment horizontal="left" vertical="center" wrapText="1"/>
    </xf>
    <xf numFmtId="165" fontId="9" fillId="5" borderId="6" xfId="4" applyNumberFormat="1" applyFont="1" applyFill="1" applyBorder="1" applyAlignment="1">
      <alignment horizontal="center" vertical="center"/>
    </xf>
    <xf numFmtId="0" fontId="0" fillId="0" borderId="0" xfId="0" applyAlignment="1">
      <alignment wrapText="1"/>
    </xf>
    <xf numFmtId="0" fontId="9" fillId="0" borderId="6" xfId="4" applyFont="1" applyFill="1" applyBorder="1" applyAlignment="1">
      <alignment horizontal="left" vertical="center" wrapText="1"/>
    </xf>
    <xf numFmtId="0" fontId="9" fillId="0" borderId="8" xfId="4" applyFont="1" applyFill="1" applyBorder="1" applyAlignment="1" applyProtection="1">
      <alignment horizontal="left" vertical="center" wrapText="1"/>
    </xf>
    <xf numFmtId="165" fontId="9" fillId="0" borderId="8" xfId="4" applyNumberFormat="1" applyFont="1" applyFill="1" applyBorder="1" applyAlignment="1" applyProtection="1">
      <alignment horizontal="center" vertical="center"/>
    </xf>
    <xf numFmtId="0" fontId="9" fillId="5" borderId="6" xfId="3" applyFont="1" applyFill="1" applyBorder="1" applyAlignment="1">
      <alignment horizontal="left" vertical="center" wrapText="1"/>
    </xf>
    <xf numFmtId="165" fontId="9" fillId="5" borderId="0" xfId="1" applyNumberFormat="1" applyFont="1" applyFill="1" applyAlignment="1">
      <alignment horizontal="center"/>
    </xf>
    <xf numFmtId="0" fontId="9" fillId="0" borderId="6" xfId="0" applyFont="1" applyBorder="1" applyAlignment="1">
      <alignment horizontal="left" vertical="center" wrapText="1"/>
    </xf>
    <xf numFmtId="165" fontId="9" fillId="0" borderId="6" xfId="0" applyNumberFormat="1" applyFont="1" applyBorder="1" applyAlignment="1">
      <alignment horizontal="center" vertical="center" wrapText="1"/>
    </xf>
    <xf numFmtId="165" fontId="9" fillId="5" borderId="6" xfId="3" applyNumberFormat="1" applyFont="1" applyFill="1" applyBorder="1" applyAlignment="1">
      <alignment horizontal="center" vertical="center" wrapText="1"/>
    </xf>
    <xf numFmtId="165" fontId="9" fillId="0" borderId="8" xfId="3" applyNumberFormat="1" applyFont="1" applyFill="1" applyBorder="1" applyAlignment="1" applyProtection="1">
      <alignment horizontal="center" vertical="center" wrapText="1"/>
    </xf>
    <xf numFmtId="165" fontId="5" fillId="0" borderId="6" xfId="0" applyNumberFormat="1" applyFont="1" applyBorder="1" applyAlignment="1">
      <alignment horizontal="center" vertical="center"/>
    </xf>
    <xf numFmtId="0" fontId="5" fillId="0" borderId="0" xfId="0" applyFont="1" applyAlignment="1">
      <alignment horizontal="right"/>
    </xf>
    <xf numFmtId="165" fontId="5" fillId="0" borderId="0" xfId="0" applyNumberFormat="1" applyFont="1" applyAlignment="1">
      <alignment horizontal="center" vertical="center"/>
    </xf>
    <xf numFmtId="0" fontId="9" fillId="5" borderId="9" xfId="3" applyFont="1" applyFill="1" applyBorder="1" applyAlignment="1">
      <alignment horizontal="left" vertical="center" wrapText="1"/>
    </xf>
    <xf numFmtId="0" fontId="9" fillId="5" borderId="10" xfId="3" applyFont="1" applyFill="1" applyBorder="1" applyAlignment="1">
      <alignment horizontal="left" vertical="center" wrapText="1"/>
    </xf>
    <xf numFmtId="0" fontId="0" fillId="0" borderId="12" xfId="0" applyBorder="1"/>
    <xf numFmtId="3" fontId="11" fillId="0" borderId="6" xfId="3" applyNumberFormat="1" applyFont="1" applyFill="1" applyBorder="1" applyAlignment="1">
      <alignment horizontal="left" wrapText="1"/>
    </xf>
    <xf numFmtId="166" fontId="9" fillId="0" borderId="6" xfId="3" applyNumberFormat="1" applyFont="1" applyFill="1" applyBorder="1" applyAlignment="1">
      <alignment horizontal="center" vertical="center"/>
    </xf>
    <xf numFmtId="165" fontId="10" fillId="0" borderId="7" xfId="0" applyNumberFormat="1" applyFont="1" applyBorder="1" applyAlignment="1" applyProtection="1">
      <alignment horizontal="center" vertical="center"/>
      <protection locked="0"/>
    </xf>
    <xf numFmtId="0" fontId="10" fillId="0" borderId="6" xfId="0" applyFont="1" applyBorder="1"/>
    <xf numFmtId="0" fontId="11" fillId="0" borderId="13" xfId="0" applyFont="1" applyBorder="1" applyAlignment="1">
      <alignment wrapText="1"/>
    </xf>
    <xf numFmtId="166" fontId="9" fillId="0" borderId="6" xfId="0" applyNumberFormat="1" applyFont="1" applyBorder="1" applyAlignment="1">
      <alignment horizontal="center" vertical="center"/>
    </xf>
    <xf numFmtId="166" fontId="9" fillId="5" borderId="6" xfId="0" applyNumberFormat="1" applyFont="1" applyFill="1" applyBorder="1" applyAlignment="1">
      <alignment horizontal="center" vertical="center" wrapText="1"/>
    </xf>
    <xf numFmtId="166" fontId="9" fillId="0" borderId="6" xfId="0" applyNumberFormat="1" applyFont="1" applyBorder="1" applyAlignment="1">
      <alignment horizontal="center" vertical="center" wrapText="1"/>
    </xf>
    <xf numFmtId="166" fontId="5" fillId="0" borderId="6" xfId="0" applyNumberFormat="1" applyFont="1" applyBorder="1" applyAlignment="1">
      <alignment horizontal="center" vertical="center"/>
    </xf>
    <xf numFmtId="3" fontId="11" fillId="0" borderId="7" xfId="3" applyNumberFormat="1" applyFont="1" applyFill="1" applyBorder="1" applyAlignment="1">
      <alignment horizontal="left" wrapText="1"/>
    </xf>
    <xf numFmtId="3" fontId="11" fillId="0" borderId="7" xfId="3" applyNumberFormat="1" applyFont="1" applyFill="1" applyBorder="1" applyAlignment="1" applyProtection="1">
      <alignment horizontal="left" wrapText="1"/>
    </xf>
    <xf numFmtId="167" fontId="9" fillId="5" borderId="7" xfId="0" applyNumberFormat="1" applyFont="1" applyFill="1" applyBorder="1" applyAlignment="1">
      <alignment horizontal="center" vertical="center"/>
    </xf>
    <xf numFmtId="3" fontId="11" fillId="0" borderId="6" xfId="3" applyNumberFormat="1" applyFont="1" applyFill="1" applyBorder="1" applyAlignment="1" applyProtection="1">
      <alignment horizontal="left" wrapText="1"/>
    </xf>
    <xf numFmtId="167" fontId="9" fillId="0" borderId="6" xfId="3" applyNumberFormat="1" applyFont="1" applyFill="1" applyBorder="1" applyAlignment="1" applyProtection="1">
      <alignment horizontal="center" vertical="center" wrapText="1"/>
    </xf>
    <xf numFmtId="167" fontId="9" fillId="0" borderId="6" xfId="3" applyNumberFormat="1" applyFont="1" applyFill="1" applyBorder="1" applyAlignment="1" applyProtection="1">
      <alignment horizontal="center" vertical="center"/>
    </xf>
    <xf numFmtId="0" fontId="11" fillId="0" borderId="6" xfId="0" applyFont="1" applyBorder="1" applyAlignment="1">
      <alignment horizontal="left" wrapText="1"/>
    </xf>
    <xf numFmtId="167" fontId="9" fillId="0" borderId="6" xfId="0" applyNumberFormat="1" applyFont="1" applyBorder="1" applyAlignment="1">
      <alignment horizontal="center" vertical="center" wrapText="1"/>
    </xf>
    <xf numFmtId="167" fontId="5" fillId="0" borderId="7" xfId="0" applyNumberFormat="1" applyFont="1" applyBorder="1" applyAlignment="1">
      <alignment horizontal="center" vertical="center"/>
    </xf>
    <xf numFmtId="164" fontId="5" fillId="0" borderId="0" xfId="0" applyNumberFormat="1" applyFont="1" applyAlignment="1">
      <alignment horizontal="center" vertical="center"/>
    </xf>
    <xf numFmtId="0" fontId="11" fillId="0" borderId="16" xfId="3" applyFont="1" applyFill="1" applyBorder="1" applyAlignment="1" applyProtection="1">
      <alignment horizontal="left" vertical="center" wrapText="1"/>
      <protection locked="0"/>
    </xf>
    <xf numFmtId="0" fontId="11" fillId="0" borderId="17" xfId="3" applyFont="1" applyFill="1" applyBorder="1" applyAlignment="1" applyProtection="1">
      <alignment horizontal="left" vertical="center" wrapText="1"/>
    </xf>
    <xf numFmtId="0" fontId="10" fillId="0" borderId="17" xfId="0" applyFont="1" applyBorder="1" applyAlignment="1">
      <alignment horizontal="left" vertical="center" wrapText="1"/>
    </xf>
    <xf numFmtId="165" fontId="9" fillId="0" borderId="7" xfId="3" applyNumberFormat="1" applyFont="1" applyFill="1" applyBorder="1" applyAlignment="1" applyProtection="1">
      <alignment horizontal="center" vertical="center"/>
    </xf>
    <xf numFmtId="165" fontId="10" fillId="0" borderId="15" xfId="0" applyNumberFormat="1" applyFont="1" applyBorder="1" applyAlignment="1" applyProtection="1">
      <alignment horizontal="center" vertical="center"/>
      <protection locked="0"/>
    </xf>
    <xf numFmtId="0" fontId="11" fillId="0" borderId="18" xfId="3" applyFont="1" applyFill="1" applyBorder="1" applyAlignment="1" applyProtection="1">
      <alignment horizontal="left" vertical="center" wrapText="1"/>
      <protection locked="0"/>
    </xf>
    <xf numFmtId="0" fontId="11" fillId="0" borderId="7" xfId="3" applyFont="1" applyFill="1" applyBorder="1" applyAlignment="1" applyProtection="1">
      <alignment horizontal="left" vertical="center" wrapText="1"/>
    </xf>
    <xf numFmtId="0" fontId="10" fillId="0" borderId="7" xfId="0" applyFont="1" applyBorder="1" applyAlignment="1">
      <alignment horizontal="left" vertical="center" wrapText="1"/>
    </xf>
    <xf numFmtId="165" fontId="9" fillId="0" borderId="6" xfId="3" applyNumberFormat="1" applyFont="1" applyFill="1" applyBorder="1" applyAlignment="1" applyProtection="1">
      <alignment horizontal="center" vertical="center"/>
    </xf>
    <xf numFmtId="0" fontId="11" fillId="0" borderId="19" xfId="0" applyFont="1" applyBorder="1" applyAlignment="1">
      <alignment horizontal="left" wrapText="1"/>
    </xf>
    <xf numFmtId="0" fontId="11" fillId="0" borderId="9" xfId="0" applyFont="1" applyBorder="1" applyAlignment="1">
      <alignment horizontal="left" wrapText="1"/>
    </xf>
    <xf numFmtId="165" fontId="9" fillId="0" borderId="20" xfId="2" applyNumberFormat="1" applyFont="1" applyFill="1" applyBorder="1" applyAlignment="1" applyProtection="1">
      <alignment horizontal="center" vertical="center"/>
    </xf>
    <xf numFmtId="0" fontId="11" fillId="0" borderId="6" xfId="3" applyFont="1" applyFill="1" applyBorder="1" applyAlignment="1">
      <alignment horizontal="left" vertical="center" wrapText="1"/>
    </xf>
    <xf numFmtId="0" fontId="11" fillId="0" borderId="6" xfId="3" applyFont="1" applyFill="1" applyBorder="1" applyAlignment="1">
      <alignment vertical="center" wrapText="1"/>
    </xf>
    <xf numFmtId="165" fontId="11" fillId="0" borderId="6" xfId="3" applyNumberFormat="1" applyFont="1" applyFill="1" applyBorder="1" applyAlignment="1">
      <alignment horizontal="center" vertical="center" wrapText="1"/>
    </xf>
    <xf numFmtId="0" fontId="5" fillId="0" borderId="21" xfId="0" applyFont="1" applyBorder="1" applyAlignment="1">
      <alignment horizontal="left" vertical="center"/>
    </xf>
    <xf numFmtId="164" fontId="5" fillId="0" borderId="21" xfId="0" applyNumberFormat="1" applyFont="1" applyBorder="1" applyAlignment="1">
      <alignment horizontal="center" vertical="center" wrapText="1"/>
    </xf>
    <xf numFmtId="0" fontId="7" fillId="0" borderId="21" xfId="0" applyFont="1" applyBorder="1" applyAlignment="1">
      <alignment horizontal="center" vertical="center" wrapText="1"/>
    </xf>
    <xf numFmtId="0" fontId="5" fillId="0" borderId="6" xfId="0" applyFont="1" applyBorder="1" applyAlignment="1">
      <alignment horizontal="right"/>
    </xf>
    <xf numFmtId="3" fontId="9" fillId="0" borderId="22" xfId="3" applyNumberFormat="1" applyFont="1" applyFill="1" applyBorder="1" applyAlignment="1">
      <alignment horizontal="left" wrapText="1"/>
    </xf>
    <xf numFmtId="3" fontId="9" fillId="0" borderId="6" xfId="3" applyNumberFormat="1" applyFont="1" applyFill="1" applyBorder="1" applyAlignment="1">
      <alignment horizontal="left" wrapText="1"/>
    </xf>
    <xf numFmtId="166" fontId="9" fillId="0" borderId="6" xfId="3" applyNumberFormat="1" applyFont="1" applyFill="1" applyBorder="1" applyAlignment="1">
      <alignment horizontal="center" vertical="center" wrapText="1"/>
    </xf>
    <xf numFmtId="0" fontId="9" fillId="0" borderId="22" xfId="3" applyFont="1" applyFill="1" applyBorder="1" applyAlignment="1">
      <alignment horizontal="left" wrapText="1"/>
    </xf>
    <xf numFmtId="0" fontId="9" fillId="0" borderId="6" xfId="3" applyFont="1" applyFill="1" applyBorder="1" applyAlignment="1">
      <alignment horizontal="left" wrapText="1"/>
    </xf>
    <xf numFmtId="166" fontId="9" fillId="5" borderId="6" xfId="3" applyNumberFormat="1" applyFont="1" applyFill="1" applyBorder="1" applyAlignment="1">
      <alignment horizontal="center" vertical="center"/>
    </xf>
    <xf numFmtId="3" fontId="9" fillId="0" borderId="11" xfId="3" applyNumberFormat="1" applyFont="1" applyFill="1" applyBorder="1" applyAlignment="1" applyProtection="1">
      <alignment horizontal="left" wrapText="1"/>
    </xf>
    <xf numFmtId="0" fontId="9" fillId="0" borderId="7" xfId="0" applyFont="1" applyBorder="1" applyAlignment="1">
      <alignment horizontal="left" vertical="center" wrapText="1"/>
    </xf>
    <xf numFmtId="0" fontId="9" fillId="0" borderId="9" xfId="0" applyFont="1" applyBorder="1" applyAlignment="1">
      <alignment horizontal="left" wrapText="1"/>
    </xf>
    <xf numFmtId="166" fontId="9" fillId="0" borderId="20" xfId="0" applyNumberFormat="1" applyFont="1" applyBorder="1" applyAlignment="1">
      <alignment horizontal="center" vertical="center" wrapText="1"/>
    </xf>
    <xf numFmtId="3" fontId="9" fillId="0" borderId="23" xfId="3" applyNumberFormat="1" applyFont="1" applyFill="1" applyBorder="1" applyAlignment="1" applyProtection="1">
      <alignment horizontal="left" wrapText="1"/>
    </xf>
    <xf numFmtId="165" fontId="5" fillId="0" borderId="11" xfId="0" applyNumberFormat="1" applyFont="1" applyBorder="1" applyAlignment="1">
      <alignment horizontal="center" vertical="center"/>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165" fontId="10" fillId="0" borderId="7" xfId="0" applyNumberFormat="1" applyFont="1" applyBorder="1" applyAlignment="1">
      <alignment horizontal="center" vertical="center"/>
    </xf>
    <xf numFmtId="0" fontId="11" fillId="0" borderId="6" xfId="3" applyFont="1" applyFill="1" applyBorder="1" applyAlignment="1" applyProtection="1">
      <alignment vertical="center" wrapText="1"/>
      <protection locked="0"/>
    </xf>
    <xf numFmtId="0" fontId="11" fillId="0" borderId="6" xfId="3" applyFont="1" applyFill="1" applyBorder="1" applyAlignment="1" applyProtection="1">
      <alignment vertical="center" wrapText="1"/>
    </xf>
    <xf numFmtId="165" fontId="9" fillId="0" borderId="6" xfId="3" applyNumberFormat="1" applyFont="1" applyFill="1" applyBorder="1" applyAlignment="1" applyProtection="1">
      <alignment horizontal="center" vertical="center" wrapText="1"/>
    </xf>
    <xf numFmtId="165" fontId="10" fillId="0" borderId="6" xfId="0" applyNumberFormat="1" applyFont="1" applyBorder="1" applyAlignment="1" applyProtection="1">
      <alignment horizontal="center" vertical="center"/>
      <protection locked="0"/>
    </xf>
    <xf numFmtId="0" fontId="11" fillId="0" borderId="7" xfId="3" applyFont="1" applyFill="1" applyBorder="1" applyAlignment="1">
      <alignment vertical="center" wrapText="1"/>
    </xf>
    <xf numFmtId="0" fontId="11" fillId="0" borderId="7" xfId="3" applyFont="1" applyFill="1" applyBorder="1" applyAlignment="1" applyProtection="1">
      <alignment vertical="center" wrapText="1"/>
    </xf>
    <xf numFmtId="165" fontId="9" fillId="0" borderId="7" xfId="3" applyNumberFormat="1" applyFont="1" applyFill="1" applyBorder="1" applyAlignment="1" applyProtection="1">
      <alignment horizontal="center" vertical="center" wrapText="1"/>
    </xf>
    <xf numFmtId="0" fontId="11" fillId="0" borderId="0" xfId="3" applyFont="1" applyFill="1" applyBorder="1" applyAlignment="1" applyProtection="1">
      <alignment vertical="center" wrapText="1"/>
    </xf>
    <xf numFmtId="0" fontId="11" fillId="0" borderId="6" xfId="0" applyFont="1" applyBorder="1" applyAlignment="1" applyProtection="1">
      <alignment vertical="center" wrapText="1"/>
      <protection locked="0"/>
    </xf>
    <xf numFmtId="0" fontId="11" fillId="0" borderId="6" xfId="0" applyFont="1" applyBorder="1" applyAlignment="1">
      <alignment vertical="center" wrapText="1"/>
    </xf>
    <xf numFmtId="0" fontId="11" fillId="0" borderId="8" xfId="0" applyFont="1" applyBorder="1" applyAlignment="1">
      <alignment vertical="center" wrapText="1"/>
    </xf>
    <xf numFmtId="165" fontId="5" fillId="0" borderId="7" xfId="0" applyNumberFormat="1" applyFont="1" applyBorder="1" applyAlignment="1">
      <alignment horizontal="center" vertical="center"/>
    </xf>
    <xf numFmtId="0" fontId="5" fillId="0" borderId="5" xfId="0" applyFont="1" applyBorder="1" applyAlignment="1">
      <alignment horizontal="left" vertical="center"/>
    </xf>
    <xf numFmtId="164" fontId="5"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9" fillId="0" borderId="24" xfId="0" applyFont="1" applyBorder="1" applyAlignment="1">
      <alignment horizontal="left" vertical="center" wrapText="1"/>
    </xf>
    <xf numFmtId="0" fontId="9" fillId="0" borderId="11" xfId="0" applyFont="1" applyBorder="1" applyAlignment="1">
      <alignment horizontal="left" vertical="center" wrapText="1"/>
    </xf>
    <xf numFmtId="6" fontId="9" fillId="5" borderId="6" xfId="0" applyNumberFormat="1" applyFont="1" applyFill="1" applyBorder="1" applyAlignment="1">
      <alignment horizontal="center" vertical="center" wrapText="1"/>
    </xf>
    <xf numFmtId="6" fontId="10" fillId="0" borderId="7" xfId="0" applyNumberFormat="1" applyFont="1" applyBorder="1" applyAlignment="1" applyProtection="1">
      <alignment horizontal="center" vertical="center"/>
      <protection locked="0"/>
    </xf>
    <xf numFmtId="6" fontId="5" fillId="0" borderId="6" xfId="0" applyNumberFormat="1" applyFont="1" applyBorder="1" applyAlignment="1">
      <alignment horizontal="center" vertical="center"/>
    </xf>
    <xf numFmtId="0" fontId="9" fillId="0" borderId="0" xfId="0" applyFont="1"/>
    <xf numFmtId="164" fontId="9" fillId="0" borderId="0" xfId="0" applyNumberFormat="1" applyFont="1" applyAlignment="1">
      <alignment horizontal="center"/>
    </xf>
    <xf numFmtId="0" fontId="5" fillId="0" borderId="4" xfId="0" applyFont="1" applyBorder="1" applyAlignment="1">
      <alignment horizontal="right" vertical="center"/>
    </xf>
    <xf numFmtId="165" fontId="5" fillId="0" borderId="4" xfId="0" applyNumberFormat="1" applyFont="1" applyBorder="1" applyAlignment="1">
      <alignment horizontal="center" vertical="center"/>
    </xf>
    <xf numFmtId="164" fontId="7" fillId="0" borderId="0" xfId="0" applyNumberFormat="1" applyFont="1" applyAlignment="1">
      <alignment horizontal="center" wrapText="1"/>
    </xf>
    <xf numFmtId="165" fontId="7" fillId="0" borderId="0" xfId="0" applyNumberFormat="1" applyFont="1" applyAlignment="1">
      <alignment horizontal="center"/>
    </xf>
    <xf numFmtId="0" fontId="7" fillId="0" borderId="0" xfId="0" applyFont="1" applyAlignment="1">
      <alignment horizontal="right" wrapText="1"/>
    </xf>
    <xf numFmtId="164" fontId="7" fillId="0" borderId="0" xfId="0" applyNumberFormat="1" applyFont="1" applyAlignment="1">
      <alignment horizontal="center"/>
    </xf>
    <xf numFmtId="0" fontId="9" fillId="0" borderId="0" xfId="0" applyFont="1" applyAlignment="1">
      <alignment wrapText="1"/>
    </xf>
    <xf numFmtId="0" fontId="9" fillId="0" borderId="0" xfId="0" applyFont="1" applyAlignment="1" applyProtection="1">
      <alignment wrapText="1"/>
      <protection locked="0"/>
    </xf>
    <xf numFmtId="0" fontId="9" fillId="0" borderId="0" xfId="0" applyFont="1" applyAlignment="1">
      <alignment horizontal="center"/>
    </xf>
    <xf numFmtId="0" fontId="5" fillId="0" borderId="0" xfId="0" applyFont="1" applyAlignment="1">
      <alignment horizontal="right" wrapText="1"/>
    </xf>
    <xf numFmtId="0" fontId="5" fillId="0" borderId="14" xfId="0" applyFont="1" applyBorder="1" applyAlignment="1" applyProtection="1">
      <alignment wrapText="1"/>
      <protection locked="0"/>
    </xf>
    <xf numFmtId="14" fontId="9" fillId="0" borderId="14" xfId="0" applyNumberFormat="1" applyFont="1" applyBorder="1" applyAlignment="1" applyProtection="1">
      <alignment horizontal="right"/>
      <protection locked="0"/>
    </xf>
    <xf numFmtId="0" fontId="5" fillId="0" borderId="0" xfId="0" applyFont="1" applyAlignment="1">
      <alignment wrapText="1"/>
    </xf>
    <xf numFmtId="165" fontId="9" fillId="0" borderId="0" xfId="0" applyNumberFormat="1" applyFont="1" applyAlignment="1">
      <alignment wrapText="1"/>
    </xf>
    <xf numFmtId="165" fontId="9" fillId="0" borderId="0" xfId="0" applyNumberFormat="1" applyFont="1" applyAlignment="1">
      <alignment horizontal="center"/>
    </xf>
    <xf numFmtId="0" fontId="5" fillId="4" borderId="1" xfId="0" applyFont="1" applyFill="1" applyBorder="1" applyAlignment="1">
      <alignment horizontal="left" vertical="center"/>
    </xf>
    <xf numFmtId="0" fontId="5" fillId="4" borderId="2" xfId="0" applyFont="1" applyFill="1" applyBorder="1" applyAlignment="1">
      <alignment horizontal="left" vertical="center"/>
    </xf>
    <xf numFmtId="0" fontId="5" fillId="4" borderId="3" xfId="0" applyFont="1" applyFill="1" applyBorder="1" applyAlignment="1">
      <alignment horizontal="left" vertical="center"/>
    </xf>
    <xf numFmtId="0" fontId="5" fillId="0" borderId="7" xfId="0" applyFont="1" applyBorder="1" applyAlignment="1">
      <alignment horizontal="right"/>
    </xf>
    <xf numFmtId="0" fontId="5" fillId="0" borderId="6" xfId="0" applyFont="1" applyBorder="1" applyAlignment="1">
      <alignment horizontal="right" vertical="center"/>
    </xf>
    <xf numFmtId="0" fontId="9" fillId="0" borderId="0" xfId="0" applyFont="1" applyAlignment="1">
      <alignment horizontal="left" wrapText="1"/>
    </xf>
    <xf numFmtId="0" fontId="5" fillId="4" borderId="1" xfId="0" applyFont="1" applyFill="1" applyBorder="1"/>
    <xf numFmtId="0" fontId="5" fillId="4" borderId="2" xfId="0" applyFont="1" applyFill="1" applyBorder="1"/>
    <xf numFmtId="0" fontId="5" fillId="4" borderId="3" xfId="0" applyFont="1" applyFill="1" applyBorder="1"/>
    <xf numFmtId="0" fontId="7" fillId="4" borderId="4" xfId="0" applyFont="1" applyFill="1" applyBorder="1" applyAlignment="1">
      <alignment horizontal="left" vertical="center" wrapText="1"/>
    </xf>
    <xf numFmtId="0" fontId="5" fillId="0" borderId="13" xfId="0" applyFont="1" applyBorder="1" applyAlignment="1">
      <alignment horizontal="right"/>
    </xf>
    <xf numFmtId="0" fontId="5" fillId="0" borderId="14" xfId="0" applyFont="1" applyBorder="1" applyAlignment="1">
      <alignment horizontal="right"/>
    </xf>
    <xf numFmtId="0" fontId="5" fillId="0" borderId="15" xfId="0" applyFont="1" applyBorder="1" applyAlignment="1">
      <alignment horizontal="right"/>
    </xf>
    <xf numFmtId="0" fontId="6" fillId="4" borderId="4" xfId="0" applyFont="1" applyFill="1" applyBorder="1" applyAlignment="1">
      <alignment horizontal="left" vertical="center" wrapText="1"/>
    </xf>
    <xf numFmtId="0" fontId="5" fillId="4" borderId="4" xfId="0" applyFont="1" applyFill="1" applyBorder="1" applyAlignment="1">
      <alignment horizontal="left" vertical="center"/>
    </xf>
    <xf numFmtId="0" fontId="5" fillId="0" borderId="9" xfId="0" applyFont="1" applyBorder="1" applyAlignment="1">
      <alignment horizontal="right"/>
    </xf>
    <xf numFmtId="0" fontId="5" fillId="0" borderId="10" xfId="0" applyFont="1" applyBorder="1" applyAlignment="1">
      <alignment horizontal="right"/>
    </xf>
    <xf numFmtId="0" fontId="5" fillId="0" borderId="11" xfId="0" applyFont="1" applyBorder="1" applyAlignment="1">
      <alignment horizontal="right"/>
    </xf>
    <xf numFmtId="0" fontId="5" fillId="0" borderId="6" xfId="0" applyFont="1" applyBorder="1" applyAlignment="1">
      <alignment horizontal="right"/>
    </xf>
    <xf numFmtId="0" fontId="7" fillId="4" borderId="1"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5" fillId="0" borderId="9" xfId="0" applyFont="1" applyBorder="1" applyAlignment="1">
      <alignment horizontal="right" vertical="center"/>
    </xf>
    <xf numFmtId="0" fontId="5" fillId="0" borderId="10" xfId="0" applyFont="1" applyBorder="1" applyAlignment="1">
      <alignment horizontal="right" vertical="center"/>
    </xf>
    <xf numFmtId="0" fontId="5" fillId="0" borderId="11" xfId="0" applyFont="1" applyBorder="1" applyAlignment="1">
      <alignment horizontal="right" vertical="center"/>
    </xf>
    <xf numFmtId="0" fontId="4" fillId="0" borderId="0" xfId="0" applyFont="1"/>
    <xf numFmtId="0" fontId="5" fillId="0" borderId="0" xfId="0" applyFont="1" applyAlignment="1">
      <alignment horizontal="left"/>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cellXfs>
  <cellStyles count="5">
    <cellStyle name="Bad" xfId="4" builtinId="27"/>
    <cellStyle name="Comma" xfId="1" builtinId="3"/>
    <cellStyle name="Currency" xfId="2" builtinId="4"/>
    <cellStyle name="Good" xfId="3"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C13C1-2A6D-4928-8101-7FDF46F70BA4}">
  <dimension ref="A1:G140"/>
  <sheetViews>
    <sheetView tabSelected="1" topLeftCell="A4" workbookViewId="0">
      <selection activeCell="C13" sqref="C13"/>
    </sheetView>
  </sheetViews>
  <sheetFormatPr defaultRowHeight="14.5" x14ac:dyDescent="0.35"/>
  <cols>
    <col min="1" max="1" width="22" bestFit="1" customWidth="1"/>
    <col min="2" max="2" width="39.453125" bestFit="1" customWidth="1"/>
    <col min="3" max="3" width="50.7265625" bestFit="1" customWidth="1"/>
    <col min="4" max="4" width="23.453125" bestFit="1" customWidth="1"/>
    <col min="5" max="5" width="21.1796875" customWidth="1"/>
    <col min="6" max="6" width="24.26953125" bestFit="1" customWidth="1"/>
    <col min="7" max="7" width="25.54296875" customWidth="1"/>
  </cols>
  <sheetData>
    <row r="1" spans="1:6" x14ac:dyDescent="0.35">
      <c r="A1" s="148" t="s">
        <v>0</v>
      </c>
      <c r="B1" s="148"/>
      <c r="D1" s="1"/>
    </row>
    <row r="2" spans="1:6" x14ac:dyDescent="0.35">
      <c r="A2" s="148"/>
      <c r="B2" s="148"/>
      <c r="D2" s="1"/>
    </row>
    <row r="3" spans="1:6" x14ac:dyDescent="0.35">
      <c r="D3" s="1"/>
    </row>
    <row r="4" spans="1:6" x14ac:dyDescent="0.35">
      <c r="A4" s="149" t="s">
        <v>1</v>
      </c>
      <c r="B4" s="149"/>
      <c r="C4" s="149"/>
      <c r="D4" s="149"/>
    </row>
    <row r="5" spans="1:6" ht="15" thickBot="1" x14ac:dyDescent="0.4">
      <c r="A5" s="2"/>
      <c r="B5" s="2" t="s">
        <v>2</v>
      </c>
      <c r="C5" s="2"/>
      <c r="D5" s="2"/>
    </row>
    <row r="6" spans="1:6" ht="15" thickBot="1" x14ac:dyDescent="0.4">
      <c r="A6" s="150" t="s">
        <v>3</v>
      </c>
      <c r="B6" s="151"/>
      <c r="C6" s="151"/>
      <c r="D6" s="151"/>
      <c r="E6" s="151"/>
      <c r="F6" s="152"/>
    </row>
    <row r="7" spans="1:6" ht="15" thickBot="1" x14ac:dyDescent="0.4">
      <c r="A7" s="142" t="s">
        <v>4</v>
      </c>
      <c r="B7" s="143"/>
      <c r="C7" s="143"/>
      <c r="D7" s="143"/>
      <c r="E7" s="143"/>
      <c r="F7" s="144"/>
    </row>
    <row r="8" spans="1:6" ht="54.5" thickBot="1" x14ac:dyDescent="0.4">
      <c r="A8" s="3" t="s">
        <v>5</v>
      </c>
      <c r="B8" s="4" t="s">
        <v>6</v>
      </c>
      <c r="C8" s="3" t="s">
        <v>7</v>
      </c>
      <c r="D8" s="5" t="s">
        <v>8</v>
      </c>
      <c r="E8" s="6" t="s">
        <v>9</v>
      </c>
      <c r="F8" s="7" t="s">
        <v>10</v>
      </c>
    </row>
    <row r="9" spans="1:6" x14ac:dyDescent="0.35">
      <c r="A9" s="8" t="s">
        <v>11</v>
      </c>
      <c r="B9" s="8" t="s">
        <v>12</v>
      </c>
      <c r="C9" s="8" t="s">
        <v>13</v>
      </c>
      <c r="D9" s="9">
        <v>220738</v>
      </c>
      <c r="E9" s="10"/>
      <c r="F9" s="10">
        <v>220738</v>
      </c>
    </row>
    <row r="10" spans="1:6" x14ac:dyDescent="0.35">
      <c r="A10" s="8" t="s">
        <v>11</v>
      </c>
      <c r="B10" s="8" t="s">
        <v>12</v>
      </c>
      <c r="C10" s="8" t="s">
        <v>13</v>
      </c>
      <c r="D10" s="11">
        <v>308085</v>
      </c>
      <c r="E10" s="10"/>
      <c r="F10" s="10">
        <v>308085</v>
      </c>
    </row>
    <row r="11" spans="1:6" x14ac:dyDescent="0.35">
      <c r="A11" s="8" t="s">
        <v>11</v>
      </c>
      <c r="B11" s="8" t="s">
        <v>14</v>
      </c>
      <c r="C11" s="8" t="s">
        <v>15</v>
      </c>
      <c r="D11" s="12">
        <v>95033</v>
      </c>
      <c r="E11" s="10"/>
      <c r="F11" s="10">
        <v>95033</v>
      </c>
    </row>
    <row r="12" spans="1:6" x14ac:dyDescent="0.35">
      <c r="A12" s="8" t="s">
        <v>11</v>
      </c>
      <c r="B12" s="8" t="s">
        <v>16</v>
      </c>
      <c r="C12" s="8" t="s">
        <v>15</v>
      </c>
      <c r="D12" s="12">
        <v>53346</v>
      </c>
      <c r="E12" s="10"/>
      <c r="F12" s="10">
        <v>53346</v>
      </c>
    </row>
    <row r="13" spans="1:6" x14ac:dyDescent="0.35">
      <c r="A13" s="8" t="s">
        <v>11</v>
      </c>
      <c r="B13" s="8" t="s">
        <v>14</v>
      </c>
      <c r="C13" s="8" t="s">
        <v>17</v>
      </c>
      <c r="D13" s="12">
        <v>49500</v>
      </c>
      <c r="E13" s="10"/>
      <c r="F13" s="10">
        <v>49500</v>
      </c>
    </row>
    <row r="14" spans="1:6" x14ac:dyDescent="0.35">
      <c r="A14" s="8" t="s">
        <v>11</v>
      </c>
      <c r="B14" s="8" t="s">
        <v>18</v>
      </c>
      <c r="C14" s="8" t="s">
        <v>19</v>
      </c>
      <c r="D14" s="13">
        <v>111471</v>
      </c>
      <c r="E14" s="10"/>
      <c r="F14" s="10">
        <v>111471</v>
      </c>
    </row>
    <row r="15" spans="1:6" x14ac:dyDescent="0.35">
      <c r="A15" s="8" t="s">
        <v>11</v>
      </c>
      <c r="B15" s="8" t="s">
        <v>14</v>
      </c>
      <c r="C15" s="8" t="s">
        <v>20</v>
      </c>
      <c r="D15" s="12">
        <v>89862</v>
      </c>
      <c r="E15" s="10"/>
      <c r="F15" s="10">
        <v>89862</v>
      </c>
    </row>
    <row r="16" spans="1:6" x14ac:dyDescent="0.35">
      <c r="A16" s="8" t="s">
        <v>11</v>
      </c>
      <c r="B16" s="8" t="s">
        <v>18</v>
      </c>
      <c r="C16" s="8" t="s">
        <v>21</v>
      </c>
      <c r="D16" s="13">
        <v>250000</v>
      </c>
      <c r="E16" s="10"/>
      <c r="F16" s="10">
        <v>250000</v>
      </c>
    </row>
    <row r="17" spans="1:7" x14ac:dyDescent="0.35">
      <c r="A17" s="8" t="s">
        <v>11</v>
      </c>
      <c r="B17" s="8" t="s">
        <v>16</v>
      </c>
      <c r="C17" s="8" t="s">
        <v>21</v>
      </c>
      <c r="D17" s="9">
        <v>51524</v>
      </c>
      <c r="E17" s="10"/>
      <c r="F17" s="10">
        <v>51524</v>
      </c>
    </row>
    <row r="18" spans="1:7" x14ac:dyDescent="0.35">
      <c r="A18" s="8" t="s">
        <v>11</v>
      </c>
      <c r="B18" s="8" t="s">
        <v>16</v>
      </c>
      <c r="C18" s="8" t="s">
        <v>22</v>
      </c>
      <c r="D18" s="12">
        <v>159430.88</v>
      </c>
      <c r="E18" s="10"/>
      <c r="F18" s="10">
        <v>159430.88</v>
      </c>
    </row>
    <row r="19" spans="1:7" x14ac:dyDescent="0.35">
      <c r="A19" s="8" t="s">
        <v>11</v>
      </c>
      <c r="B19" s="8" t="s">
        <v>12</v>
      </c>
      <c r="C19" s="8" t="s">
        <v>23</v>
      </c>
      <c r="D19" s="14">
        <v>38331</v>
      </c>
      <c r="E19" s="10"/>
      <c r="F19" s="10">
        <v>38331</v>
      </c>
    </row>
    <row r="20" spans="1:7" x14ac:dyDescent="0.35">
      <c r="A20" s="15" t="s">
        <v>11</v>
      </c>
      <c r="B20" s="15" t="s">
        <v>18</v>
      </c>
      <c r="C20" s="15" t="s">
        <v>23</v>
      </c>
      <c r="D20" s="16">
        <v>114541</v>
      </c>
      <c r="E20" s="10"/>
      <c r="F20" s="10">
        <v>114541</v>
      </c>
      <c r="G20" s="17"/>
    </row>
    <row r="21" spans="1:7" x14ac:dyDescent="0.35">
      <c r="A21" s="18" t="s">
        <v>11</v>
      </c>
      <c r="B21" s="8" t="s">
        <v>16</v>
      </c>
      <c r="C21" s="19" t="s">
        <v>24</v>
      </c>
      <c r="D21" s="20">
        <v>96000</v>
      </c>
      <c r="E21" s="10"/>
      <c r="F21" s="10">
        <v>96000</v>
      </c>
    </row>
    <row r="22" spans="1:7" x14ac:dyDescent="0.35">
      <c r="A22" s="15" t="s">
        <v>11</v>
      </c>
      <c r="B22" s="15" t="s">
        <v>16</v>
      </c>
      <c r="C22" s="15" t="s">
        <v>23</v>
      </c>
      <c r="D22" s="16">
        <v>154568</v>
      </c>
      <c r="E22" s="10"/>
      <c r="F22" s="10">
        <v>154568</v>
      </c>
      <c r="G22" s="17"/>
    </row>
    <row r="23" spans="1:7" x14ac:dyDescent="0.35">
      <c r="A23" s="21" t="s">
        <v>11</v>
      </c>
      <c r="B23" s="21" t="s">
        <v>16</v>
      </c>
      <c r="C23" s="21" t="s">
        <v>23</v>
      </c>
      <c r="D23" s="22">
        <v>123365</v>
      </c>
      <c r="E23" s="10"/>
      <c r="F23" s="10">
        <v>123365</v>
      </c>
      <c r="G23" s="17"/>
    </row>
    <row r="24" spans="1:7" x14ac:dyDescent="0.35">
      <c r="A24" s="21" t="s">
        <v>11</v>
      </c>
      <c r="B24" s="21" t="s">
        <v>14</v>
      </c>
      <c r="C24" s="21" t="s">
        <v>23</v>
      </c>
      <c r="D24" s="13">
        <v>172568</v>
      </c>
      <c r="E24" s="10"/>
      <c r="F24" s="10">
        <v>172568</v>
      </c>
      <c r="G24" s="17"/>
    </row>
    <row r="25" spans="1:7" x14ac:dyDescent="0.35">
      <c r="A25" s="23" t="s">
        <v>25</v>
      </c>
      <c r="B25" s="23" t="s">
        <v>16</v>
      </c>
      <c r="C25" s="8" t="s">
        <v>27</v>
      </c>
      <c r="D25" s="24">
        <v>38360.300000000003</v>
      </c>
      <c r="E25" s="10"/>
      <c r="F25" s="10">
        <v>21667</v>
      </c>
    </row>
    <row r="26" spans="1:7" x14ac:dyDescent="0.35">
      <c r="A26" s="8" t="s">
        <v>26</v>
      </c>
      <c r="B26" s="8" t="s">
        <v>16</v>
      </c>
      <c r="C26" s="8" t="s">
        <v>27</v>
      </c>
      <c r="D26" s="12">
        <v>13500</v>
      </c>
      <c r="E26" s="10">
        <v>12000</v>
      </c>
      <c r="F26" s="10">
        <v>10000</v>
      </c>
    </row>
    <row r="27" spans="1:7" x14ac:dyDescent="0.35">
      <c r="A27" s="21" t="s">
        <v>26</v>
      </c>
      <c r="B27" s="21" t="s">
        <v>16</v>
      </c>
      <c r="C27" s="21" t="s">
        <v>28</v>
      </c>
      <c r="D27" s="25">
        <v>35000</v>
      </c>
      <c r="E27" s="10"/>
      <c r="F27" s="10">
        <v>21669</v>
      </c>
      <c r="G27" s="17"/>
    </row>
    <row r="28" spans="1:7" x14ac:dyDescent="0.35">
      <c r="A28" s="21" t="s">
        <v>26</v>
      </c>
      <c r="B28" s="21" t="s">
        <v>16</v>
      </c>
      <c r="C28" s="21" t="s">
        <v>29</v>
      </c>
      <c r="D28" s="25">
        <v>35000</v>
      </c>
      <c r="E28" s="10">
        <v>44000</v>
      </c>
      <c r="F28" s="10">
        <v>31169</v>
      </c>
    </row>
    <row r="29" spans="1:7" x14ac:dyDescent="0.35">
      <c r="A29" s="8" t="s">
        <v>26</v>
      </c>
      <c r="B29" s="8" t="s">
        <v>18</v>
      </c>
      <c r="C29" s="8" t="s">
        <v>19</v>
      </c>
      <c r="D29" s="12">
        <v>44000</v>
      </c>
      <c r="E29" s="10"/>
      <c r="F29" s="10">
        <v>33000</v>
      </c>
    </row>
    <row r="30" spans="1:7" x14ac:dyDescent="0.35">
      <c r="A30" s="8" t="s">
        <v>11</v>
      </c>
      <c r="B30" s="8" t="s">
        <v>16</v>
      </c>
      <c r="C30" s="8" t="s">
        <v>23</v>
      </c>
      <c r="D30" s="26">
        <v>70000</v>
      </c>
      <c r="E30" s="10"/>
      <c r="F30" s="10">
        <v>70000</v>
      </c>
    </row>
    <row r="31" spans="1:7" x14ac:dyDescent="0.35">
      <c r="A31" s="18" t="s">
        <v>11</v>
      </c>
      <c r="B31" s="18" t="s">
        <v>16</v>
      </c>
      <c r="C31" s="8" t="s">
        <v>23</v>
      </c>
      <c r="D31" s="16">
        <v>87574</v>
      </c>
      <c r="E31" s="10"/>
      <c r="F31" s="10">
        <v>87574</v>
      </c>
    </row>
    <row r="32" spans="1:7" x14ac:dyDescent="0.35">
      <c r="A32" s="138" t="s">
        <v>30</v>
      </c>
      <c r="B32" s="139"/>
      <c r="C32" s="140"/>
      <c r="D32" s="27">
        <f>SUM(D9:D31)</f>
        <v>2411797.1799999997</v>
      </c>
      <c r="E32" s="27">
        <f>SUM(E9:E31)</f>
        <v>56000</v>
      </c>
      <c r="F32" s="27">
        <f>SUM(F9:F31)</f>
        <v>2363441.88</v>
      </c>
    </row>
    <row r="33" spans="1:7" ht="15" thickBot="1" x14ac:dyDescent="0.4">
      <c r="A33" s="28"/>
      <c r="B33" s="28"/>
      <c r="C33" s="28"/>
      <c r="D33" s="29"/>
      <c r="E33" s="29"/>
      <c r="F33" s="29"/>
    </row>
    <row r="34" spans="1:7" ht="15" thickBot="1" x14ac:dyDescent="0.4">
      <c r="A34" s="142" t="s">
        <v>31</v>
      </c>
      <c r="B34" s="143"/>
      <c r="C34" s="143"/>
      <c r="D34" s="143"/>
      <c r="E34" s="143"/>
      <c r="F34" s="144"/>
    </row>
    <row r="35" spans="1:7" ht="54.5" thickBot="1" x14ac:dyDescent="0.4">
      <c r="A35" s="3" t="s">
        <v>5</v>
      </c>
      <c r="B35" s="3" t="s">
        <v>32</v>
      </c>
      <c r="C35" s="3" t="s">
        <v>7</v>
      </c>
      <c r="D35" s="5" t="s">
        <v>8</v>
      </c>
      <c r="E35" s="6" t="s">
        <v>9</v>
      </c>
      <c r="F35" s="7" t="s">
        <v>10</v>
      </c>
    </row>
    <row r="36" spans="1:7" x14ac:dyDescent="0.35">
      <c r="A36" s="8" t="s">
        <v>11</v>
      </c>
      <c r="B36" s="8" t="s">
        <v>33</v>
      </c>
      <c r="C36" s="8" t="s">
        <v>34</v>
      </c>
      <c r="D36" s="12">
        <v>353163</v>
      </c>
      <c r="E36" s="10"/>
      <c r="F36" s="10">
        <v>353163</v>
      </c>
    </row>
    <row r="37" spans="1:7" x14ac:dyDescent="0.35">
      <c r="A37" s="8" t="s">
        <v>25</v>
      </c>
      <c r="B37" s="8" t="s">
        <v>33</v>
      </c>
      <c r="C37" s="8" t="s">
        <v>34</v>
      </c>
      <c r="D37" s="12">
        <v>82489</v>
      </c>
      <c r="E37" s="10"/>
      <c r="F37" s="10">
        <v>82489</v>
      </c>
    </row>
    <row r="38" spans="1:7" x14ac:dyDescent="0.35">
      <c r="A38" s="8" t="s">
        <v>26</v>
      </c>
      <c r="B38" s="8" t="s">
        <v>33</v>
      </c>
      <c r="C38" s="8" t="s">
        <v>34</v>
      </c>
      <c r="D38" s="12">
        <v>97386</v>
      </c>
      <c r="E38" s="10"/>
      <c r="F38" s="10">
        <v>97386</v>
      </c>
    </row>
    <row r="39" spans="1:7" x14ac:dyDescent="0.35">
      <c r="A39" s="30" t="s">
        <v>11</v>
      </c>
      <c r="B39" s="30" t="s">
        <v>35</v>
      </c>
      <c r="C39" s="21" t="s">
        <v>34</v>
      </c>
      <c r="D39" s="25">
        <v>51000</v>
      </c>
      <c r="E39" s="10"/>
      <c r="F39" s="10">
        <v>51000</v>
      </c>
    </row>
    <row r="40" spans="1:7" x14ac:dyDescent="0.35">
      <c r="A40" s="21" t="s">
        <v>26</v>
      </c>
      <c r="B40" s="31" t="s">
        <v>35</v>
      </c>
      <c r="C40" s="21" t="s">
        <v>34</v>
      </c>
      <c r="D40" s="25">
        <v>51000</v>
      </c>
      <c r="E40" s="10"/>
      <c r="F40" s="10">
        <v>51000</v>
      </c>
    </row>
    <row r="41" spans="1:7" x14ac:dyDescent="0.35">
      <c r="A41" s="138" t="s">
        <v>30</v>
      </c>
      <c r="B41" s="139"/>
      <c r="C41" s="140"/>
      <c r="D41" s="27">
        <f>SUM(D36:D40)</f>
        <v>635038</v>
      </c>
      <c r="E41" s="27">
        <f>SUM(E36:E40)</f>
        <v>0</v>
      </c>
      <c r="F41" s="27">
        <f>SUM(F36:F40)</f>
        <v>635038</v>
      </c>
    </row>
    <row r="42" spans="1:7" ht="15" thickBot="1" x14ac:dyDescent="0.4">
      <c r="D42" s="1"/>
    </row>
    <row r="43" spans="1:7" ht="15" thickBot="1" x14ac:dyDescent="0.4">
      <c r="A43" s="142" t="s">
        <v>36</v>
      </c>
      <c r="B43" s="143"/>
      <c r="C43" s="143"/>
      <c r="D43" s="143"/>
      <c r="E43" s="143"/>
      <c r="F43" s="144"/>
    </row>
    <row r="44" spans="1:7" ht="15" thickBot="1" x14ac:dyDescent="0.4">
      <c r="A44" s="142" t="s">
        <v>37</v>
      </c>
      <c r="B44" s="143"/>
      <c r="C44" s="143"/>
      <c r="D44" s="143"/>
      <c r="E44" s="143"/>
      <c r="F44" s="143"/>
      <c r="G44" s="32"/>
    </row>
    <row r="45" spans="1:7" ht="54.5" thickBot="1" x14ac:dyDescent="0.4">
      <c r="A45" s="3" t="s">
        <v>5</v>
      </c>
      <c r="B45" s="3" t="s">
        <v>32</v>
      </c>
      <c r="C45" s="3" t="s">
        <v>7</v>
      </c>
      <c r="D45" s="5" t="s">
        <v>8</v>
      </c>
      <c r="E45" s="6" t="s">
        <v>9</v>
      </c>
      <c r="F45" s="7" t="s">
        <v>10</v>
      </c>
    </row>
    <row r="46" spans="1:7" x14ac:dyDescent="0.35">
      <c r="A46" s="33" t="s">
        <v>11</v>
      </c>
      <c r="B46" s="33" t="s">
        <v>38</v>
      </c>
      <c r="C46" s="33" t="s">
        <v>39</v>
      </c>
      <c r="D46" s="34">
        <v>327835</v>
      </c>
      <c r="E46" s="35"/>
      <c r="F46" s="35">
        <v>327835</v>
      </c>
    </row>
    <row r="47" spans="1:7" x14ac:dyDescent="0.35">
      <c r="A47" s="36" t="s">
        <v>25</v>
      </c>
      <c r="B47" s="36" t="s">
        <v>40</v>
      </c>
      <c r="C47" s="37" t="s">
        <v>41</v>
      </c>
      <c r="D47" s="38">
        <v>346750</v>
      </c>
      <c r="E47" s="35"/>
      <c r="F47" s="35">
        <v>346750</v>
      </c>
    </row>
    <row r="48" spans="1:7" x14ac:dyDescent="0.35">
      <c r="A48" s="36" t="s">
        <v>25</v>
      </c>
      <c r="B48" s="37" t="s">
        <v>42</v>
      </c>
      <c r="C48" s="37" t="s">
        <v>43</v>
      </c>
      <c r="D48" s="39">
        <v>197100</v>
      </c>
      <c r="E48" s="35"/>
      <c r="F48" s="35">
        <v>197100</v>
      </c>
    </row>
    <row r="49" spans="1:7" x14ac:dyDescent="0.35">
      <c r="A49" s="36" t="s">
        <v>25</v>
      </c>
      <c r="B49" s="37" t="s">
        <v>44</v>
      </c>
      <c r="C49" s="37" t="s">
        <v>45</v>
      </c>
      <c r="D49" s="40">
        <v>76650</v>
      </c>
      <c r="E49" s="35"/>
      <c r="F49" s="35">
        <v>76650</v>
      </c>
    </row>
    <row r="50" spans="1:7" x14ac:dyDescent="0.35">
      <c r="A50" s="36" t="s">
        <v>25</v>
      </c>
      <c r="B50" s="37" t="s">
        <v>46</v>
      </c>
      <c r="C50" s="37" t="s">
        <v>47</v>
      </c>
      <c r="D50" s="39">
        <v>246375</v>
      </c>
      <c r="E50" s="35"/>
      <c r="F50" s="35">
        <v>246375</v>
      </c>
    </row>
    <row r="51" spans="1:7" x14ac:dyDescent="0.35">
      <c r="A51" s="138" t="s">
        <v>30</v>
      </c>
      <c r="B51" s="139"/>
      <c r="C51" s="140"/>
      <c r="D51" s="41">
        <f>SUM(D46:D50)</f>
        <v>1194710</v>
      </c>
      <c r="E51" s="41">
        <f>SUM(E46:E50)</f>
        <v>0</v>
      </c>
      <c r="F51" s="41">
        <f>SUM(F46:F50)</f>
        <v>1194710</v>
      </c>
    </row>
    <row r="52" spans="1:7" ht="15" thickBot="1" x14ac:dyDescent="0.4">
      <c r="D52" s="1"/>
    </row>
    <row r="53" spans="1:7" ht="15" thickBot="1" x14ac:dyDescent="0.4">
      <c r="A53" s="132" t="s">
        <v>48</v>
      </c>
      <c r="B53" s="132"/>
      <c r="C53" s="132"/>
      <c r="D53" s="132"/>
      <c r="E53" s="132"/>
      <c r="F53" s="132"/>
    </row>
    <row r="54" spans="1:7" ht="54.5" thickBot="1" x14ac:dyDescent="0.4">
      <c r="A54" s="3" t="s">
        <v>5</v>
      </c>
      <c r="B54" s="3" t="s">
        <v>32</v>
      </c>
      <c r="C54" s="3" t="s">
        <v>7</v>
      </c>
      <c r="D54" s="5" t="s">
        <v>8</v>
      </c>
      <c r="E54" s="6" t="s">
        <v>9</v>
      </c>
      <c r="F54" s="7" t="s">
        <v>10</v>
      </c>
    </row>
    <row r="55" spans="1:7" x14ac:dyDescent="0.35">
      <c r="A55" s="33" t="s">
        <v>11</v>
      </c>
      <c r="B55" s="33" t="s">
        <v>49</v>
      </c>
      <c r="C55" s="33" t="s">
        <v>50</v>
      </c>
      <c r="D55" s="34">
        <v>670115</v>
      </c>
      <c r="E55" s="35"/>
      <c r="F55" s="35">
        <v>670115</v>
      </c>
    </row>
    <row r="56" spans="1:7" x14ac:dyDescent="0.35">
      <c r="A56" s="138" t="s">
        <v>30</v>
      </c>
      <c r="B56" s="139"/>
      <c r="C56" s="140"/>
      <c r="D56" s="41">
        <f>SUM(D55)</f>
        <v>670115</v>
      </c>
      <c r="E56" s="41">
        <f t="shared" ref="E56:F56" si="0">SUM(E55)</f>
        <v>0</v>
      </c>
      <c r="F56" s="41">
        <f t="shared" si="0"/>
        <v>670115</v>
      </c>
    </row>
    <row r="57" spans="1:7" ht="15" thickBot="1" x14ac:dyDescent="0.4">
      <c r="D57" s="1"/>
    </row>
    <row r="58" spans="1:7" ht="15" thickBot="1" x14ac:dyDescent="0.4">
      <c r="A58" s="132" t="s">
        <v>51</v>
      </c>
      <c r="B58" s="132"/>
      <c r="C58" s="132"/>
      <c r="D58" s="132"/>
      <c r="E58" s="132"/>
      <c r="F58" s="132"/>
    </row>
    <row r="59" spans="1:7" ht="54.5" thickBot="1" x14ac:dyDescent="0.4">
      <c r="A59" s="3" t="s">
        <v>5</v>
      </c>
      <c r="B59" s="3" t="s">
        <v>32</v>
      </c>
      <c r="C59" s="3" t="s">
        <v>7</v>
      </c>
      <c r="D59" s="5" t="s">
        <v>8</v>
      </c>
      <c r="E59" s="6" t="s">
        <v>9</v>
      </c>
      <c r="F59" s="7" t="s">
        <v>10</v>
      </c>
    </row>
    <row r="60" spans="1:7" x14ac:dyDescent="0.35">
      <c r="A60" s="42" t="s">
        <v>11</v>
      </c>
      <c r="B60" s="43" t="s">
        <v>52</v>
      </c>
      <c r="C60" s="43" t="s">
        <v>23</v>
      </c>
      <c r="D60" s="44">
        <v>1200000</v>
      </c>
      <c r="E60" s="35"/>
      <c r="F60" s="35">
        <v>1200000</v>
      </c>
      <c r="G60" s="17"/>
    </row>
    <row r="61" spans="1:7" x14ac:dyDescent="0.35">
      <c r="A61" s="33" t="s">
        <v>11</v>
      </c>
      <c r="B61" s="45" t="s">
        <v>53</v>
      </c>
      <c r="C61" s="45" t="s">
        <v>23</v>
      </c>
      <c r="D61" s="46">
        <v>235852</v>
      </c>
      <c r="E61" s="35"/>
      <c r="F61" s="35">
        <v>235852</v>
      </c>
    </row>
    <row r="62" spans="1:7" x14ac:dyDescent="0.35">
      <c r="A62" s="33" t="s">
        <v>11</v>
      </c>
      <c r="B62" s="45" t="s">
        <v>54</v>
      </c>
      <c r="C62" s="45" t="s">
        <v>21</v>
      </c>
      <c r="D62" s="47">
        <v>937847</v>
      </c>
      <c r="E62" s="35"/>
      <c r="F62" s="35">
        <v>937847</v>
      </c>
    </row>
    <row r="63" spans="1:7" x14ac:dyDescent="0.35">
      <c r="A63" s="36" t="s">
        <v>25</v>
      </c>
      <c r="B63" s="23" t="s">
        <v>55</v>
      </c>
      <c r="C63" s="48" t="s">
        <v>56</v>
      </c>
      <c r="D63" s="49">
        <v>346642</v>
      </c>
      <c r="E63" s="35"/>
      <c r="F63" s="35">
        <v>346642</v>
      </c>
    </row>
    <row r="64" spans="1:7" x14ac:dyDescent="0.35">
      <c r="A64" s="133" t="s">
        <v>30</v>
      </c>
      <c r="B64" s="134"/>
      <c r="C64" s="135"/>
      <c r="D64" s="50">
        <f>SUM(D60:D63)</f>
        <v>2720341</v>
      </c>
      <c r="E64" s="50">
        <f t="shared" ref="E64:F64" si="1">SUM(E60:E63)</f>
        <v>0</v>
      </c>
      <c r="F64" s="50">
        <f t="shared" si="1"/>
        <v>2720341</v>
      </c>
    </row>
    <row r="65" spans="1:6" ht="15" thickBot="1" x14ac:dyDescent="0.4">
      <c r="A65" s="28"/>
      <c r="B65" s="28"/>
      <c r="C65" s="28"/>
      <c r="D65" s="51"/>
      <c r="E65" s="29"/>
      <c r="F65" s="29"/>
    </row>
    <row r="66" spans="1:6" ht="15" thickBot="1" x14ac:dyDescent="0.4">
      <c r="A66" s="136" t="s">
        <v>57</v>
      </c>
      <c r="B66" s="136"/>
      <c r="C66" s="136"/>
      <c r="D66" s="136"/>
      <c r="E66" s="136"/>
      <c r="F66" s="136"/>
    </row>
    <row r="67" spans="1:6" ht="15" thickBot="1" x14ac:dyDescent="0.4">
      <c r="A67" s="137" t="s">
        <v>58</v>
      </c>
      <c r="B67" s="137"/>
      <c r="C67" s="137"/>
      <c r="D67" s="137"/>
      <c r="E67" s="137"/>
      <c r="F67" s="137"/>
    </row>
    <row r="68" spans="1:6" ht="54.5" thickBot="1" x14ac:dyDescent="0.4">
      <c r="A68" s="3" t="s">
        <v>5</v>
      </c>
      <c r="B68" s="3" t="s">
        <v>59</v>
      </c>
      <c r="C68" s="3" t="s">
        <v>60</v>
      </c>
      <c r="D68" s="5" t="s">
        <v>8</v>
      </c>
      <c r="E68" s="6" t="s">
        <v>9</v>
      </c>
      <c r="F68" s="7" t="s">
        <v>10</v>
      </c>
    </row>
    <row r="69" spans="1:6" x14ac:dyDescent="0.35">
      <c r="A69" s="52" t="s">
        <v>11</v>
      </c>
      <c r="B69" s="53" t="s">
        <v>61</v>
      </c>
      <c r="C69" s="54" t="s">
        <v>62</v>
      </c>
      <c r="D69" s="55">
        <v>7500000</v>
      </c>
      <c r="E69" s="56">
        <v>16440000</v>
      </c>
      <c r="F69" s="56">
        <v>16436907</v>
      </c>
    </row>
    <row r="70" spans="1:6" x14ac:dyDescent="0.35">
      <c r="A70" s="57" t="s">
        <v>11</v>
      </c>
      <c r="B70" s="58" t="s">
        <v>61</v>
      </c>
      <c r="C70" s="59" t="s">
        <v>63</v>
      </c>
      <c r="D70" s="60">
        <v>10000</v>
      </c>
      <c r="E70" s="56"/>
      <c r="F70" s="56">
        <v>10000</v>
      </c>
    </row>
    <row r="71" spans="1:6" x14ac:dyDescent="0.35">
      <c r="A71" s="57" t="s">
        <v>11</v>
      </c>
      <c r="B71" s="58" t="s">
        <v>61</v>
      </c>
      <c r="C71" s="59" t="s">
        <v>64</v>
      </c>
      <c r="D71" s="60">
        <v>2000000</v>
      </c>
      <c r="E71" s="56"/>
      <c r="F71" s="56">
        <v>2000000</v>
      </c>
    </row>
    <row r="72" spans="1:6" x14ac:dyDescent="0.35">
      <c r="A72" s="61" t="s">
        <v>25</v>
      </c>
      <c r="B72" s="62" t="s">
        <v>61</v>
      </c>
      <c r="C72" s="61" t="s">
        <v>61</v>
      </c>
      <c r="D72" s="63">
        <v>150000</v>
      </c>
      <c r="E72" s="56"/>
      <c r="F72" s="56">
        <v>27680</v>
      </c>
    </row>
    <row r="73" spans="1:6" x14ac:dyDescent="0.35">
      <c r="A73" s="64" t="s">
        <v>26</v>
      </c>
      <c r="B73" s="62" t="s">
        <v>61</v>
      </c>
      <c r="C73" s="65" t="s">
        <v>65</v>
      </c>
      <c r="D73" s="66">
        <v>6100000</v>
      </c>
      <c r="E73" s="56">
        <v>4000000</v>
      </c>
      <c r="F73" s="56">
        <v>3162277</v>
      </c>
    </row>
    <row r="74" spans="1:6" x14ac:dyDescent="0.35">
      <c r="A74" s="138" t="s">
        <v>30</v>
      </c>
      <c r="B74" s="139"/>
      <c r="C74" s="140"/>
      <c r="D74" s="27">
        <f>SUM(D69:D73)</f>
        <v>15760000</v>
      </c>
      <c r="E74" s="27">
        <f>SUM(E69:E73)</f>
        <v>20440000</v>
      </c>
      <c r="F74" s="27">
        <f>SUM(F69:F73)</f>
        <v>21636864</v>
      </c>
    </row>
    <row r="75" spans="1:6" ht="15" thickBot="1" x14ac:dyDescent="0.4">
      <c r="A75" s="28"/>
      <c r="B75" s="28"/>
      <c r="C75" s="28"/>
      <c r="D75" s="29"/>
      <c r="E75" s="29"/>
      <c r="F75" s="29"/>
    </row>
    <row r="76" spans="1:6" ht="15" thickBot="1" x14ac:dyDescent="0.4">
      <c r="A76" s="132" t="s">
        <v>66</v>
      </c>
      <c r="B76" s="132"/>
      <c r="C76" s="132"/>
      <c r="D76" s="132"/>
      <c r="E76" s="132"/>
      <c r="F76" s="132"/>
    </row>
    <row r="77" spans="1:6" ht="54.5" thickBot="1" x14ac:dyDescent="0.4">
      <c r="A77" s="67" t="s">
        <v>5</v>
      </c>
      <c r="B77" s="67" t="s">
        <v>59</v>
      </c>
      <c r="C77" s="67" t="s">
        <v>60</v>
      </c>
      <c r="D77" s="68" t="s">
        <v>8</v>
      </c>
      <c r="E77" s="69" t="s">
        <v>9</v>
      </c>
      <c r="F77" s="7" t="s">
        <v>10</v>
      </c>
    </row>
    <row r="78" spans="1:6" x14ac:dyDescent="0.35">
      <c r="A78" s="70"/>
      <c r="B78" s="70"/>
      <c r="C78" s="70"/>
      <c r="D78" s="27"/>
      <c r="E78" s="27"/>
      <c r="F78" s="27"/>
    </row>
    <row r="79" spans="1:6" x14ac:dyDescent="0.35">
      <c r="A79" s="138" t="s">
        <v>30</v>
      </c>
      <c r="B79" s="139"/>
      <c r="C79" s="140"/>
      <c r="D79" s="27">
        <f>SUM(D78)</f>
        <v>0</v>
      </c>
      <c r="E79" s="27">
        <f>SUM(E78)</f>
        <v>0</v>
      </c>
      <c r="F79" s="27">
        <f>SUM(F78)</f>
        <v>0</v>
      </c>
    </row>
    <row r="80" spans="1:6" ht="15" thickBot="1" x14ac:dyDescent="0.4">
      <c r="A80" s="28"/>
      <c r="B80" s="28"/>
      <c r="C80" s="28"/>
      <c r="D80" s="51"/>
      <c r="E80" s="29"/>
      <c r="F80" s="29"/>
    </row>
    <row r="81" spans="1:6" ht="15" thickBot="1" x14ac:dyDescent="0.4">
      <c r="A81" s="132" t="s">
        <v>67</v>
      </c>
      <c r="B81" s="132"/>
      <c r="C81" s="132"/>
      <c r="D81" s="132"/>
      <c r="E81" s="132"/>
      <c r="F81" s="132"/>
    </row>
    <row r="82" spans="1:6" ht="54.5" thickBot="1" x14ac:dyDescent="0.4">
      <c r="A82" s="3" t="s">
        <v>5</v>
      </c>
      <c r="B82" s="3" t="s">
        <v>32</v>
      </c>
      <c r="C82" s="3" t="s">
        <v>7</v>
      </c>
      <c r="D82" s="5" t="s">
        <v>8</v>
      </c>
      <c r="E82" s="6" t="s">
        <v>9</v>
      </c>
      <c r="F82" s="7" t="s">
        <v>10</v>
      </c>
    </row>
    <row r="83" spans="1:6" x14ac:dyDescent="0.35">
      <c r="A83" s="71" t="s">
        <v>11</v>
      </c>
      <c r="B83" s="72" t="s">
        <v>68</v>
      </c>
      <c r="C83" s="72" t="s">
        <v>11</v>
      </c>
      <c r="D83" s="73">
        <v>133000</v>
      </c>
      <c r="E83" s="35"/>
      <c r="F83" s="35">
        <v>133000</v>
      </c>
    </row>
    <row r="84" spans="1:6" x14ac:dyDescent="0.35">
      <c r="A84" s="74" t="s">
        <v>11</v>
      </c>
      <c r="B84" s="75" t="s">
        <v>69</v>
      </c>
      <c r="C84" s="75" t="s">
        <v>69</v>
      </c>
      <c r="D84" s="73">
        <v>45000</v>
      </c>
      <c r="E84" s="35"/>
      <c r="F84" s="35">
        <v>45000</v>
      </c>
    </row>
    <row r="85" spans="1:6" x14ac:dyDescent="0.35">
      <c r="A85" s="71" t="s">
        <v>11</v>
      </c>
      <c r="B85" s="72" t="s">
        <v>70</v>
      </c>
      <c r="C85" s="72" t="s">
        <v>23</v>
      </c>
      <c r="D85" s="34">
        <v>148263</v>
      </c>
      <c r="E85" s="35"/>
      <c r="F85" s="35">
        <v>148263</v>
      </c>
    </row>
    <row r="86" spans="1:6" x14ac:dyDescent="0.35">
      <c r="A86" s="71" t="s">
        <v>11</v>
      </c>
      <c r="B86" s="72" t="s">
        <v>71</v>
      </c>
      <c r="C86" s="72" t="s">
        <v>23</v>
      </c>
      <c r="D86" s="34">
        <v>149475</v>
      </c>
      <c r="E86" s="35"/>
      <c r="F86" s="35">
        <v>149475</v>
      </c>
    </row>
    <row r="87" spans="1:6" x14ac:dyDescent="0.35">
      <c r="A87" s="71" t="s">
        <v>11</v>
      </c>
      <c r="B87" s="72" t="s">
        <v>72</v>
      </c>
      <c r="C87" s="72" t="s">
        <v>23</v>
      </c>
      <c r="D87" s="34">
        <v>160406</v>
      </c>
      <c r="E87" s="35"/>
      <c r="F87" s="35">
        <v>160406</v>
      </c>
    </row>
    <row r="88" spans="1:6" x14ac:dyDescent="0.35">
      <c r="A88" s="71" t="s">
        <v>11</v>
      </c>
      <c r="B88" s="72" t="s">
        <v>73</v>
      </c>
      <c r="C88" s="72" t="s">
        <v>23</v>
      </c>
      <c r="D88" s="34">
        <v>153343</v>
      </c>
      <c r="E88" s="35"/>
      <c r="F88" s="35">
        <v>153343</v>
      </c>
    </row>
    <row r="89" spans="1:6" x14ac:dyDescent="0.35">
      <c r="A89" s="71" t="s">
        <v>11</v>
      </c>
      <c r="B89" s="72" t="s">
        <v>74</v>
      </c>
      <c r="C89" s="72" t="s">
        <v>21</v>
      </c>
      <c r="D89" s="76">
        <v>822544</v>
      </c>
      <c r="E89" s="35"/>
      <c r="F89" s="35">
        <v>822544</v>
      </c>
    </row>
    <row r="90" spans="1:6" x14ac:dyDescent="0.35">
      <c r="A90" s="71" t="s">
        <v>11</v>
      </c>
      <c r="B90" s="72" t="s">
        <v>75</v>
      </c>
      <c r="C90" s="72" t="s">
        <v>76</v>
      </c>
      <c r="D90" s="34">
        <v>228091</v>
      </c>
      <c r="E90" s="35"/>
      <c r="F90" s="35">
        <v>228091</v>
      </c>
    </row>
    <row r="91" spans="1:6" x14ac:dyDescent="0.35">
      <c r="A91" s="71" t="s">
        <v>11</v>
      </c>
      <c r="B91" s="72" t="s">
        <v>77</v>
      </c>
      <c r="C91" s="72" t="s">
        <v>77</v>
      </c>
      <c r="D91" s="73">
        <v>50945</v>
      </c>
      <c r="E91" s="35"/>
      <c r="F91" s="35">
        <v>50945</v>
      </c>
    </row>
    <row r="92" spans="1:6" x14ac:dyDescent="0.35">
      <c r="A92" s="77" t="s">
        <v>11</v>
      </c>
      <c r="B92" s="78" t="s">
        <v>78</v>
      </c>
      <c r="C92" s="79" t="s">
        <v>79</v>
      </c>
      <c r="D92" s="80">
        <v>84800</v>
      </c>
      <c r="E92" s="35"/>
      <c r="F92" s="35">
        <v>84800</v>
      </c>
    </row>
    <row r="93" spans="1:6" x14ac:dyDescent="0.35">
      <c r="A93" s="71" t="s">
        <v>11</v>
      </c>
      <c r="B93" s="72" t="s">
        <v>80</v>
      </c>
      <c r="C93" s="72" t="s">
        <v>79</v>
      </c>
      <c r="D93" s="73">
        <v>312050</v>
      </c>
      <c r="E93" s="35"/>
      <c r="F93" s="35">
        <v>312050</v>
      </c>
    </row>
    <row r="94" spans="1:6" x14ac:dyDescent="0.35">
      <c r="A94" s="71" t="s">
        <v>11</v>
      </c>
      <c r="B94" s="72" t="s">
        <v>80</v>
      </c>
      <c r="C94" s="72" t="s">
        <v>79</v>
      </c>
      <c r="D94" s="73">
        <v>45434</v>
      </c>
      <c r="E94" s="35"/>
      <c r="F94" s="35">
        <v>45434</v>
      </c>
    </row>
    <row r="95" spans="1:6" x14ac:dyDescent="0.35">
      <c r="A95" s="81" t="s">
        <v>81</v>
      </c>
      <c r="B95" s="78" t="s">
        <v>82</v>
      </c>
      <c r="C95" s="79" t="s">
        <v>56</v>
      </c>
      <c r="D95" s="80">
        <v>118258.7</v>
      </c>
      <c r="E95" s="35"/>
      <c r="F95" s="35">
        <v>118259</v>
      </c>
    </row>
    <row r="96" spans="1:6" x14ac:dyDescent="0.35">
      <c r="A96" s="141" t="s">
        <v>30</v>
      </c>
      <c r="B96" s="141"/>
      <c r="C96" s="138"/>
      <c r="D96" s="41">
        <f>SUM(D83:D95)</f>
        <v>2451609.7000000002</v>
      </c>
      <c r="E96" s="82">
        <f>SUM(E83:E95)</f>
        <v>0</v>
      </c>
      <c r="F96" s="82">
        <f>SUM(F83:F95)</f>
        <v>2451610</v>
      </c>
    </row>
    <row r="97" spans="1:7" ht="15" thickBot="1" x14ac:dyDescent="0.4">
      <c r="B97" t="s">
        <v>83</v>
      </c>
      <c r="D97" s="1"/>
    </row>
    <row r="98" spans="1:7" ht="15" thickBot="1" x14ac:dyDescent="0.4">
      <c r="A98" s="142" t="s">
        <v>84</v>
      </c>
      <c r="B98" s="143"/>
      <c r="C98" s="143"/>
      <c r="D98" s="143"/>
      <c r="E98" s="143"/>
      <c r="F98" s="144"/>
    </row>
    <row r="99" spans="1:7" ht="54.5" thickBot="1" x14ac:dyDescent="0.4">
      <c r="A99" s="3" t="s">
        <v>5</v>
      </c>
      <c r="B99" s="3" t="s">
        <v>85</v>
      </c>
      <c r="C99" s="3" t="s">
        <v>7</v>
      </c>
      <c r="D99" s="5" t="s">
        <v>8</v>
      </c>
      <c r="E99" s="6" t="s">
        <v>9</v>
      </c>
      <c r="F99" s="7" t="s">
        <v>10</v>
      </c>
    </row>
    <row r="100" spans="1:7" x14ac:dyDescent="0.35">
      <c r="A100" s="83"/>
      <c r="B100" s="83"/>
      <c r="C100" s="84"/>
      <c r="D100" s="85"/>
      <c r="E100" s="35"/>
      <c r="F100" s="35"/>
    </row>
    <row r="101" spans="1:7" x14ac:dyDescent="0.35">
      <c r="A101" s="145" t="s">
        <v>30</v>
      </c>
      <c r="B101" s="146"/>
      <c r="C101" s="147"/>
      <c r="D101" s="27">
        <f>SUM(D100)</f>
        <v>0</v>
      </c>
      <c r="E101" s="27">
        <f t="shared" ref="E101:F101" si="2">SUM(E100)</f>
        <v>0</v>
      </c>
      <c r="F101" s="27">
        <f t="shared" si="2"/>
        <v>0</v>
      </c>
    </row>
    <row r="102" spans="1:7" ht="15" thickBot="1" x14ac:dyDescent="0.4">
      <c r="D102" s="1"/>
    </row>
    <row r="103" spans="1:7" ht="15" thickBot="1" x14ac:dyDescent="0.4">
      <c r="A103" s="129" t="s">
        <v>86</v>
      </c>
      <c r="B103" s="130"/>
      <c r="C103" s="130"/>
      <c r="D103" s="130"/>
      <c r="E103" s="130"/>
      <c r="F103" s="131"/>
    </row>
    <row r="104" spans="1:7" ht="15" thickBot="1" x14ac:dyDescent="0.4">
      <c r="A104" s="123" t="s">
        <v>87</v>
      </c>
      <c r="B104" s="124"/>
      <c r="C104" s="124"/>
      <c r="D104" s="124"/>
      <c r="E104" s="124"/>
      <c r="F104" s="125"/>
    </row>
    <row r="105" spans="1:7" ht="54.5" thickBot="1" x14ac:dyDescent="0.4">
      <c r="A105" s="3" t="s">
        <v>5</v>
      </c>
      <c r="B105" s="3" t="s">
        <v>85</v>
      </c>
      <c r="C105" s="3" t="s">
        <v>7</v>
      </c>
      <c r="D105" s="5" t="s">
        <v>8</v>
      </c>
      <c r="E105" s="6" t="s">
        <v>9</v>
      </c>
      <c r="F105" s="7" t="s">
        <v>10</v>
      </c>
    </row>
    <row r="106" spans="1:7" x14ac:dyDescent="0.35">
      <c r="A106" s="86" t="s">
        <v>88</v>
      </c>
      <c r="B106" s="87" t="s">
        <v>89</v>
      </c>
      <c r="C106" s="87" t="s">
        <v>88</v>
      </c>
      <c r="D106" s="88">
        <v>81700</v>
      </c>
      <c r="E106" s="56"/>
      <c r="F106" s="56">
        <v>81700</v>
      </c>
    </row>
    <row r="107" spans="1:7" x14ac:dyDescent="0.35">
      <c r="A107" s="86" t="s">
        <v>88</v>
      </c>
      <c r="B107" s="87" t="s">
        <v>90</v>
      </c>
      <c r="C107" s="87" t="s">
        <v>88</v>
      </c>
      <c r="D107" s="88">
        <v>100000</v>
      </c>
      <c r="E107" s="89"/>
      <c r="F107" s="35">
        <v>100000</v>
      </c>
      <c r="G107" s="17"/>
    </row>
    <row r="108" spans="1:7" x14ac:dyDescent="0.35">
      <c r="A108" s="90" t="s">
        <v>11</v>
      </c>
      <c r="B108" s="91" t="s">
        <v>91</v>
      </c>
      <c r="C108" s="91" t="s">
        <v>11</v>
      </c>
      <c r="D108" s="92">
        <v>58000</v>
      </c>
      <c r="E108" s="89"/>
      <c r="F108" s="35">
        <v>58000</v>
      </c>
    </row>
    <row r="109" spans="1:7" x14ac:dyDescent="0.35">
      <c r="A109" s="86" t="s">
        <v>88</v>
      </c>
      <c r="B109" s="87" t="s">
        <v>92</v>
      </c>
      <c r="C109" s="87" t="s">
        <v>88</v>
      </c>
      <c r="D109" s="88">
        <f>50000*1.03</f>
        <v>51500</v>
      </c>
      <c r="E109" s="89"/>
      <c r="F109" s="35">
        <v>51500</v>
      </c>
    </row>
    <row r="110" spans="1:7" x14ac:dyDescent="0.35">
      <c r="A110" s="86" t="s">
        <v>88</v>
      </c>
      <c r="B110" s="93" t="s">
        <v>93</v>
      </c>
      <c r="C110" s="87" t="s">
        <v>88</v>
      </c>
      <c r="D110" s="88">
        <v>90000</v>
      </c>
      <c r="E110" s="89"/>
      <c r="F110" s="35">
        <v>11250</v>
      </c>
    </row>
    <row r="111" spans="1:7" x14ac:dyDescent="0.35">
      <c r="A111" s="94" t="s">
        <v>25</v>
      </c>
      <c r="B111" s="95" t="s">
        <v>94</v>
      </c>
      <c r="C111" s="95" t="s">
        <v>25</v>
      </c>
      <c r="D111" s="24">
        <v>50000</v>
      </c>
      <c r="E111" s="89"/>
      <c r="F111" s="35">
        <v>54099</v>
      </c>
    </row>
    <row r="112" spans="1:7" x14ac:dyDescent="0.35">
      <c r="A112" s="94" t="s">
        <v>25</v>
      </c>
      <c r="B112" s="95" t="s">
        <v>92</v>
      </c>
      <c r="C112" s="95" t="s">
        <v>25</v>
      </c>
      <c r="D112" s="24">
        <v>55630</v>
      </c>
      <c r="E112" s="89"/>
      <c r="F112" s="35">
        <v>51700</v>
      </c>
    </row>
    <row r="113" spans="1:6" x14ac:dyDescent="0.35">
      <c r="A113" s="94" t="s">
        <v>25</v>
      </c>
      <c r="B113" s="96" t="s">
        <v>95</v>
      </c>
      <c r="C113" s="95" t="s">
        <v>25</v>
      </c>
      <c r="D113" s="24">
        <v>67547</v>
      </c>
      <c r="E113" s="89"/>
      <c r="F113" s="35">
        <v>80819</v>
      </c>
    </row>
    <row r="114" spans="1:6" x14ac:dyDescent="0.35">
      <c r="A114" s="65" t="s">
        <v>26</v>
      </c>
      <c r="B114" s="87" t="s">
        <v>96</v>
      </c>
      <c r="C114" s="87" t="s">
        <v>26</v>
      </c>
      <c r="D114" s="88">
        <v>50000</v>
      </c>
      <c r="E114" s="89">
        <v>49647</v>
      </c>
      <c r="F114" s="35">
        <v>49647</v>
      </c>
    </row>
    <row r="115" spans="1:6" x14ac:dyDescent="0.35">
      <c r="A115" s="126" t="s">
        <v>30</v>
      </c>
      <c r="B115" s="126"/>
      <c r="C115" s="126"/>
      <c r="D115" s="97">
        <f>SUM(D106:D114)</f>
        <v>604377</v>
      </c>
      <c r="E115" s="97">
        <f>SUM(E106:E114)</f>
        <v>49647</v>
      </c>
      <c r="F115" s="97">
        <f>SUM(F106:F114)</f>
        <v>538715</v>
      </c>
    </row>
    <row r="116" spans="1:6" ht="15" thickBot="1" x14ac:dyDescent="0.4">
      <c r="A116" s="28"/>
      <c r="B116" s="28"/>
      <c r="C116" s="28"/>
      <c r="D116" s="51"/>
      <c r="E116" s="29"/>
      <c r="F116" s="29"/>
    </row>
    <row r="117" spans="1:6" ht="15" thickBot="1" x14ac:dyDescent="0.4">
      <c r="A117" s="123" t="s">
        <v>97</v>
      </c>
      <c r="B117" s="124"/>
      <c r="C117" s="124"/>
      <c r="D117" s="124"/>
      <c r="E117" s="124"/>
      <c r="F117" s="125"/>
    </row>
    <row r="118" spans="1:6" ht="54.5" thickBot="1" x14ac:dyDescent="0.4">
      <c r="A118" s="98" t="s">
        <v>5</v>
      </c>
      <c r="B118" s="98" t="s">
        <v>85</v>
      </c>
      <c r="C118" s="98" t="s">
        <v>7</v>
      </c>
      <c r="D118" s="99" t="s">
        <v>8</v>
      </c>
      <c r="E118" s="100" t="s">
        <v>9</v>
      </c>
      <c r="F118" s="7" t="s">
        <v>10</v>
      </c>
    </row>
    <row r="119" spans="1:6" ht="27" x14ac:dyDescent="0.35">
      <c r="A119" s="101" t="s">
        <v>98</v>
      </c>
      <c r="B119" s="102" t="s">
        <v>99</v>
      </c>
      <c r="C119" s="78" t="s">
        <v>98</v>
      </c>
      <c r="D119" s="103">
        <v>1197300</v>
      </c>
      <c r="E119" s="104"/>
      <c r="F119" s="104">
        <v>922298</v>
      </c>
    </row>
    <row r="120" spans="1:6" x14ac:dyDescent="0.35">
      <c r="A120" s="127" t="s">
        <v>30</v>
      </c>
      <c r="B120" s="127"/>
      <c r="C120" s="127"/>
      <c r="D120" s="105">
        <f>SUM(D119:D119)</f>
        <v>1197300</v>
      </c>
      <c r="E120" s="105">
        <f>SUM(E119:E119)</f>
        <v>0</v>
      </c>
      <c r="F120" s="105">
        <f t="shared" ref="F120" si="3">SUM(F119:F119)</f>
        <v>922298</v>
      </c>
    </row>
    <row r="121" spans="1:6" x14ac:dyDescent="0.35">
      <c r="D121" s="1"/>
    </row>
    <row r="122" spans="1:6" x14ac:dyDescent="0.35">
      <c r="D122" s="1"/>
    </row>
    <row r="123" spans="1:6" x14ac:dyDescent="0.35">
      <c r="D123" s="1"/>
    </row>
    <row r="124" spans="1:6" x14ac:dyDescent="0.35">
      <c r="A124" s="106"/>
      <c r="B124" s="106"/>
      <c r="C124" s="106"/>
      <c r="D124" s="107"/>
      <c r="E124" s="106"/>
      <c r="F124" s="106"/>
    </row>
    <row r="125" spans="1:6" ht="15" thickBot="1" x14ac:dyDescent="0.4">
      <c r="D125" s="1"/>
    </row>
    <row r="126" spans="1:6" ht="15" thickBot="1" x14ac:dyDescent="0.4">
      <c r="C126" s="108" t="s">
        <v>100</v>
      </c>
      <c r="D126" s="109">
        <f>SUM(D32,D41,D51,D56,D64,D74,D79,D96,D101,D115,D120)</f>
        <v>27645287.879999999</v>
      </c>
      <c r="E126" s="109">
        <f>SUM(E32,E41,E51,E56,E64,E74,E79,E96,E101,E115,E120)</f>
        <v>20545647</v>
      </c>
      <c r="F126" s="109">
        <f>SUM(F32,F41,F51,F56,F64,F74,F79,F96,F101,F115,F120)</f>
        <v>33133132.879999999</v>
      </c>
    </row>
    <row r="127" spans="1:6" x14ac:dyDescent="0.35">
      <c r="D127" s="1"/>
    </row>
    <row r="128" spans="1:6" x14ac:dyDescent="0.35">
      <c r="A128" s="128" t="s">
        <v>101</v>
      </c>
      <c r="B128" s="128"/>
      <c r="C128" s="128"/>
      <c r="D128" s="110"/>
      <c r="E128" s="111"/>
      <c r="F128" s="111"/>
    </row>
    <row r="129" spans="1:6" x14ac:dyDescent="0.35">
      <c r="A129" s="128"/>
      <c r="B129" s="128"/>
      <c r="C129" s="128"/>
      <c r="D129" s="110"/>
      <c r="E129" s="111"/>
      <c r="F129" s="111"/>
    </row>
    <row r="130" spans="1:6" x14ac:dyDescent="0.35">
      <c r="A130" s="128"/>
      <c r="B130" s="128"/>
      <c r="C130" s="128"/>
      <c r="D130" s="110"/>
      <c r="E130" s="111"/>
      <c r="F130" s="111"/>
    </row>
    <row r="131" spans="1:6" x14ac:dyDescent="0.35">
      <c r="A131" s="112"/>
      <c r="B131" s="112"/>
      <c r="C131" s="112"/>
      <c r="D131" s="113"/>
      <c r="E131" s="111"/>
      <c r="F131" s="111"/>
    </row>
    <row r="132" spans="1:6" x14ac:dyDescent="0.35">
      <c r="A132" s="114"/>
      <c r="B132" s="112"/>
      <c r="C132" s="112"/>
      <c r="D132" s="107"/>
      <c r="E132" s="106"/>
      <c r="F132" s="106"/>
    </row>
    <row r="133" spans="1:6" x14ac:dyDescent="0.35">
      <c r="A133" s="114"/>
      <c r="B133" s="115"/>
      <c r="C133" s="114"/>
      <c r="D133" s="107"/>
      <c r="E133" s="116"/>
      <c r="F133" s="116"/>
    </row>
    <row r="134" spans="1:6" x14ac:dyDescent="0.35">
      <c r="A134" s="117" t="s">
        <v>102</v>
      </c>
      <c r="B134" s="118"/>
      <c r="C134" s="117" t="s">
        <v>103</v>
      </c>
      <c r="D134" s="119"/>
      <c r="E134" s="106"/>
      <c r="F134" s="106"/>
    </row>
    <row r="135" spans="1:6" x14ac:dyDescent="0.35">
      <c r="A135" s="117"/>
      <c r="B135" s="120"/>
      <c r="C135" s="117"/>
      <c r="D135" s="107"/>
      <c r="E135" s="106"/>
      <c r="F135" s="106"/>
    </row>
    <row r="136" spans="1:6" x14ac:dyDescent="0.35">
      <c r="A136" s="114"/>
      <c r="B136" s="114"/>
      <c r="C136" s="114"/>
      <c r="D136" s="107"/>
      <c r="E136" s="116"/>
      <c r="F136" s="116"/>
    </row>
    <row r="137" spans="1:6" x14ac:dyDescent="0.35">
      <c r="A137" s="114"/>
      <c r="B137" s="115"/>
      <c r="C137" s="114"/>
      <c r="D137" s="107"/>
      <c r="E137" s="116"/>
      <c r="F137" s="116"/>
    </row>
    <row r="138" spans="1:6" x14ac:dyDescent="0.35">
      <c r="A138" s="117" t="s">
        <v>104</v>
      </c>
      <c r="B138" s="118"/>
      <c r="C138" s="117" t="s">
        <v>103</v>
      </c>
      <c r="D138" s="119"/>
      <c r="E138" s="106"/>
      <c r="F138" s="106"/>
    </row>
    <row r="139" spans="1:6" x14ac:dyDescent="0.35">
      <c r="A139" s="114"/>
      <c r="B139" s="114"/>
      <c r="C139" s="121"/>
      <c r="D139" s="107"/>
      <c r="E139" s="122"/>
      <c r="F139" s="122"/>
    </row>
    <row r="140" spans="1:6" x14ac:dyDescent="0.35">
      <c r="D140" s="1"/>
    </row>
  </sheetData>
  <mergeCells count="29">
    <mergeCell ref="A56:C56"/>
    <mergeCell ref="A1:B2"/>
    <mergeCell ref="A4:D4"/>
    <mergeCell ref="A6:F6"/>
    <mergeCell ref="A7:F7"/>
    <mergeCell ref="A32:C32"/>
    <mergeCell ref="A34:F34"/>
    <mergeCell ref="A41:C41"/>
    <mergeCell ref="A43:F43"/>
    <mergeCell ref="A44:F44"/>
    <mergeCell ref="A51:C51"/>
    <mergeCell ref="A53:F53"/>
    <mergeCell ref="A103:F103"/>
    <mergeCell ref="A58:F58"/>
    <mergeCell ref="A64:C64"/>
    <mergeCell ref="A66:F66"/>
    <mergeCell ref="A67:F67"/>
    <mergeCell ref="A74:C74"/>
    <mergeCell ref="A76:F76"/>
    <mergeCell ref="A79:C79"/>
    <mergeCell ref="A81:F81"/>
    <mergeCell ref="A96:C96"/>
    <mergeCell ref="A98:F98"/>
    <mergeCell ref="A101:C101"/>
    <mergeCell ref="A104:F104"/>
    <mergeCell ref="A115:C115"/>
    <mergeCell ref="A117:F117"/>
    <mergeCell ref="A120:C120"/>
    <mergeCell ref="A128:C130"/>
  </mergeCells>
  <dataValidations count="5">
    <dataValidation type="list" allowBlank="1" showInputMessage="1" showErrorMessage="1" sqref="B40" xr:uid="{47CAEA84-77D4-4279-8589-DB1C62DD2178}">
      <formula1>"Homeless Prevention, Tenancy Sustainment, Housing First - ICM, Resettlement Supports, Housing First, Outreach, Other (describe)"</formula1>
    </dataValidation>
    <dataValidation type="list" allowBlank="1" showInputMessage="1" showErrorMessage="1" sqref="B39" xr:uid="{9E5108F2-FD38-4186-876C-83C21F8C4720}">
      <formula1>"Homeless Prevention, Tenancy Sustainment, Resettlement Supports, Housing First, Housing First - ICM, Outreach, Other (describe)"</formula1>
    </dataValidation>
    <dataValidation allowBlank="1" showInputMessage="1" showErrorMessage="1" promptTitle="Activity" prompt="Please select from dropdown - this should reflect the core activity of the project" sqref="B8" xr:uid="{E7B91C64-1031-472C-9D08-B3CEB4782CE1}"/>
    <dataValidation type="list" allowBlank="1" showInputMessage="1" showErrorMessage="1" sqref="B69:B73 C72" xr:uid="{59898F59-1036-413B-94DE-2061AD5A8BAF}">
      <formula1>"Hotel, B&amp;B, Other Emergency Accommodation with no supports"</formula1>
    </dataValidation>
    <dataValidation type="list" allowBlank="1" showInputMessage="1" showErrorMessage="1" sqref="B9:B31 B36:B38" xr:uid="{E467BF51-0471-4A94-A42E-8CA5BFEB6539}">
      <formula1>"Homeless Prevention, Tenancy Sustainment, Resettlement Supports, Housing First, Outreach, Other (describe)"</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2026-08-04T10:05:10Z</dcterms:created>
  <dcterms:modified xsi:type="dcterms:W3CDTF">2026-08-04T10:05:14Z</dcterms:modified>
</cp:coreProperties>
</file>